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75DB9D81-1E52-4A5E-AEDD-39119F81516C}"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<sst xmlns="http://schemas.openxmlformats.org/spreadsheetml/2006/main" count="2228" uniqueCount="467">
  <si>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</si>
  <si>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</si>
  <si>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</si>
  <si>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</si>
  <si>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</si>
  <si>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</si>
  <si>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</si>
  <si>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</si>
  <si>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</si>
  <si>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</si>
  <si>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</si>
  <si>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</si>
  <si>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</si>
  <si>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</si>
  <si>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</si>
  <si>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</si>
  <si>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</si>
  <si>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</si>
  <si>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</si>
  <si>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</si>
  <si>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</si>
  <si>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</si>
  <si>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</si>
  <si>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</si>
  <si>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</si>
  <si>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</si>
  <si>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</si>
  <si>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</si>
  <si>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</si>
  <si>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</si>
  <si>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</si>
  <si>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</si>
  <si>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</si>
  <si>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</si>
  <si>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</si>
  <si>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</si>
  <si>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</si>
  <si>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</si>
  <si>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</si>
  <si>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</si>
  <si>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</si>
  <si>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</si>
  <si>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</si>
  <si>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</si>
  <si>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</si>
  <si>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</si>
  <si>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</si>
  <si>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</si>
  <si>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</si>
  <si>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</si>
  <si>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</si>
  <si>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</si>
  <si>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</si>
  <si>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</si>
  <si>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</si>
  <si>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</si>
  <si>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</si>
  <si>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</si>
  <si>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</si>
  <si>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</si>
  <si>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</si>
  <si>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</si>
  <si>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</si>
  <si>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</si>
  <si>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</si>
  <si>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</si>
  <si>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</si>
  <si>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</si>
  <si>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</si>
  <si>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</si>
  <si>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</si>
  <si>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</si>
  <si>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</si>
  <si>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</si>
  <si>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</si>
  <si>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</si>
  <si>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</si>
  <si>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</si>
  <si>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</si>
  <si>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</si>
  <si>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</si>
  <si>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</si>
  <si>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</si>
  <si>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</si>
  <si>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</si>
  <si>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</si>
  <si>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</si>
  <si>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</si>
  <si>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</si>
  <si>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</si>
  <si>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</si>
  <si>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</si>
  <si>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</si>
  <si>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</si>
  <si>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</si>
  <si>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</si>
  <si>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</si>
  <si>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</si>
  <si>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</si>
  <si>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</si>
  <si>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</si>
  <si>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</si>
  <si>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</si>
  <si>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</si>
  <si>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</si>
  <si>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</si>
  <si>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</si>
  <si>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</si>
  <si>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</si>
  <si>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</si>
  <si>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</si>
  <si>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</si>
  <si>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</si>
  <si>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</si>
  <si>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</si>
  <si>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</si>
  <si>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</si>
  <si>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</si>
  <si>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</si>
  <si>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</si>
  <si>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</si>
  <si>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</si>
  <si>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</si>
  <si>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</si>
  <si>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</si>
  <si>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</si>
  <si>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</si>
  <si>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</si>
  <si>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</si>
  <si>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</si>
  <si>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</si>
  <si>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</si>
  <si>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</si>
  <si>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</si>
  <si>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</si>
  <si>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</si>
  <si>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</si>
  <si>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</si>
  <si>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</si>
  <si>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</si>
  <si>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</si>
  <si>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</si>
  <si>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</si>
  <si>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</si>
  <si>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</si>
  <si>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</si>
  <si>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</si>
  <si>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</si>
  <si>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</si>
  <si>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</si>
  <si>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</si>
  <si>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</si>
  <si>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</si>
  <si>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</si>
  <si>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</si>
  <si>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</si>
  <si>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</si>
  <si>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</si>
  <si>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</si>
  <si>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</si>
  <si>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</si>
  <si>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</si>
  <si>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</si>
  <si>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</si>
  <si>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</si>
  <si>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</si>
  <si>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</si>
  <si>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</si>
  <si>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</si>
  <si>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</si>
  <si>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</si>
  <si>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</si>
  <si>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</si>
  <si>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</si>
  <si>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</si>
  <si>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</si>
  <si>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</si>
  <si>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</si>
  <si>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</si>
  <si>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</si>
  <si>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</si>
  <si>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</si>
  <si>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</si>
  <si>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</si>
  <si>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</si>
  <si>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</si>
  <si>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</si>
  <si>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</si>
  <si>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</si>
  <si>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</si>
  <si>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</si>
  <si>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</si>
  <si>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</si>
  <si>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</si>
  <si>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</si>
  <si>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</si>
  <si>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</si>
  <si>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</si>
  <si>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</si>
  <si>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</si>
  <si>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</si>
  <si>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</si>
  <si>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</si>
  <si>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</si>
  <si>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</si>
  <si>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</si>
  <si>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</si>
  <si>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</si>
  <si>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</si>
  <si>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</si>
  <si>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</si>
  <si>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</si>
  <si>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</si>
  <si>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</si>
  <si>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</si>
  <si>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</si>
  <si>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</si>
  <si>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</si>
  <si>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</si>
  <si>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</si>
  <si>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</si>
  <si>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</si>
  <si>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</si>
  <si>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</si>
  <si>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</si>
  <si>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</si>
  <si>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</si>
  <si>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</si>
  <si>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</si>
  <si>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</si>
  <si>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</si>
  <si>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</si>
  <si>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</si>
  <si>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</si>
  <si>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</si>
  <si>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</si>
  <si>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</si>
  <si>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</si>
  <si>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</si>
  <si>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</si>
  <si>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</si>
  <si>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</si>
  <si>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</si>
  <si>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</si>
  <si>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</si>
  <si>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</si>
  <si>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</si>
  <si>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</si>
  <si>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</si>
  <si>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</si>
  <si>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</si>
  <si>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</si>
  <si>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</si>
  <si>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</si>
  <si>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</si>
  <si>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</si>
  <si>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</si>
  <si>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</si>
  <si>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</si>
  <si>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</si>
  <si>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</si>
  <si>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</si>
  <si>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</si>
  <si>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</si>
  <si>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</si>
  <si>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</si>
  <si>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</si>
  <si>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</si>
  <si>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</si>
  <si>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</si>
  <si>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</si>
  <si>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</si>
  <si>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</si>
  <si>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</si>
  <si>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</si>
  <si>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</si>
  <si>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</si>
  <si>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</si>
  <si>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</si>
  <si>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</si>
  <si>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</si>
  <si>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</si>
  <si>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</si>
  <si>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</si>
  <si>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</si>
  <si>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</si>
  <si>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</si>
  <si>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</si>
  <si>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</si>
  <si>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</si>
  <si>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</si>
  <si>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</si>
  <si>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</si>
  <si>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</si>
  <si>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</si>
  <si>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</si>
  <si>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</si>
  <si>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</si>
  <si>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</si>
  <si>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</si>
  <si>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</si>
  <si>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</si>
  <si>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</si>
  <si>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</si>
  <si>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</si>
  <si>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</si>
  <si>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</si>
  <si>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</si>
  <si>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</si>
  <si>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</si>
  <si>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</si>
  <si>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</si>
  <si>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</si>
  <si>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</si>
  <si>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</si>
  <si>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</si>
  <si>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</si>
  <si>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</si>
  <si>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</si>
  <si>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</si>
  <si>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</si>
  <si>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</si>
  <si>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</si>
  <si>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</si>
  <si>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</si>
  <si>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</si>
  <si>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</si>
  <si>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</si>
  <si>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</si>
  <si>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</si>
  <si>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</si>
  <si>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</si>
  <si>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</si>
  <si>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</si>
  <si>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</si>
  <si>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</si>
  <si>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</si>
  <si>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</si>
  <si>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</si>
  <si>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</si>
  <si>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</si>
  <si>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</si>
  <si>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</si>
  <si>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</si>
  <si>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</si>
  <si>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</si>
  <si>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</si>
  <si>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</si>
  <si>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</si>
  <si>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</si>
  <si>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</si>
  <si>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</si>
  <si>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</si>
  <si>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</si>
  <si>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</si>
  <si>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</si>
  <si>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</si>
  <si>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</si>
  <si>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</si>
  <si>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</si>
  <si>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</si>
  <si>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</si>
  <si>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</si>
  <si>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</si>
  <si>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</si>
  <si>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</si>
  <si>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</si>
  <si>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</si>
  <si>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</si>
  <si>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</si>
  <si>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</si>
  <si>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</si>
  <si>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</si>
  <si>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</si>
  <si>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</si>
  <si>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</si>
  <si>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</si>
  <si>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</si>
  <si>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</si>
  <si>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</si>
  <si>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</si>
  <si>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</si>
  <si>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</si>
  <si>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</si>
  <si>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</si>
  <si>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</si>
  <si>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</si>
  <si>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</si>
  <si>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</si>
  <si>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</si>
  <si>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</si>
  <si>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</si>
  <si>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</si>
  <si>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</si>
  <si>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</si>
  <si>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</si>
  <si>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</si>
  <si>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</si>
  <si>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</si>
  <si>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</si>
  <si>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</si>
  <si>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</si>
  <si>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</si>
  <si>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</si>
  <si>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</si>
  <si>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</si>
  <si>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</si>
  <si>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</si>
  <si>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</si>
  <si>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</si>
  <si>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</si>
  <si>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</si>
  <si>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</si>
  <si>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</si>
  <si>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</si>
  <si>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</si>
  <si>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</si>
  <si>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</si>
  <si>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</si>
  <si>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</si>
  <si>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</si>
  <si>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</si>
  <si>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</si>
  <si>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</si>
  <si>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</si>
  <si>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</si>
  <si>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(1,3,b)</t>
  </si>
  <si>
    <t>2008/09-2012/13</t>
  </si>
  <si>
    <t>2013/14-2017/18</t>
  </si>
  <si>
    <t>2018/19-2022/23</t>
  </si>
  <si>
    <t xml:space="preserve">Preterm Birth Counts, Crude Percents, and Adjusted Percents by Health Region, 2008/09-2012/13, 2013/14-2017/18, and 2018/19-2022/23
</t>
  </si>
  <si>
    <t xml:space="preserve">Preterm Birth Counts, Crude Percents, and Adjusted Percents by Winnipeg Community Area, 2008/09-2012/13, 2013/14-2017/18, and 2018/19-2022/23
</t>
  </si>
  <si>
    <t xml:space="preserve">Preterm Birth Counts, Crude Percents, and Adjusted Percents by District in Southern Health-Santé Sud, 2008/09-2012/13, 2013/14-2017/18, and 2018/19-2022/23
</t>
  </si>
  <si>
    <t xml:space="preserve">Preterm Birth Counts, Crude Percents, and Adjusted Percents by District in Interlake-Eastern RHA, 2008/09-2012/13, 2013/14-2017/18, and 2018/19-2022/23
</t>
  </si>
  <si>
    <t xml:space="preserve">Preterm Birth Counts, Crude Percents, and Adjusted Percents by District in Prairie Mountain, 2008/09-2012/13, 2013/14-2017/18, and 2018/19-2022/23
</t>
  </si>
  <si>
    <t xml:space="preserve">Preterm Birth Counts, Crude Percents, and Adjusted Percents by District in Northern Health Region, 2008/09-2012/13, 2013/14-2017/18, and 2018/19-2022/23
</t>
  </si>
  <si>
    <t>Count 
(2008/09-2012/13)</t>
  </si>
  <si>
    <t>Crude Percent
(2008/09-2012/13)</t>
  </si>
  <si>
    <t>Adjusted Percent
(2008/09-2012/13)</t>
  </si>
  <si>
    <t>Count 
(2013/14-2017/18)</t>
  </si>
  <si>
    <t>Crude Percent
(2013/14-2017/18)</t>
  </si>
  <si>
    <t>Adjusted Percent
(2013/14-2017/18)</t>
  </si>
  <si>
    <t>Count 
(2018/19-2022/23)</t>
  </si>
  <si>
    <t>Adjusted Percent
(2018/19-2022/23)</t>
  </si>
  <si>
    <t>Adjusted Percent
(2008/09 - 2012/13)</t>
  </si>
  <si>
    <t>Adjusted Percent
(2013/14 - 2017/18)</t>
  </si>
  <si>
    <t>Adjusted Percent
(2018/19 - 2022/23)</t>
  </si>
  <si>
    <t>(s)</t>
  </si>
  <si>
    <t>Health Region</t>
  </si>
  <si>
    <t>Community Area</t>
  </si>
  <si>
    <t>Neighborhood Cluster</t>
  </si>
  <si>
    <t xml:space="preserve">Preterm Birth Counts, Crude Percents, and Adjusted Percents by Winnipeg Neighbourhood Cluster, 2008/09-2012/13, 2013/14-2017/18, and 2018/19-2022/23
</t>
  </si>
  <si>
    <t>District</t>
  </si>
  <si>
    <t>Crude Percent
(2018/19-2022/23)</t>
  </si>
  <si>
    <t>Crude and Maternal Age-Adjusted Annual Pre-term Birth Rates by Regions, 2008/09-2012/13, 2013/14-2017/18 &amp; 2018/19-2022/23(ref), proportion of live in-hospital singleton births</t>
  </si>
  <si>
    <t xml:space="preserve">date:        May 2, 2025 </t>
  </si>
  <si>
    <t>(2,b)</t>
  </si>
  <si>
    <t>(2,a)</t>
  </si>
  <si>
    <t>(2,3,a)</t>
  </si>
  <si>
    <t>Crude and Maternal Age-Adjusted Annual Pre-term Birth Rates by Income Quintile, 2008/09-2012/13, 2013/14-2017/18 &amp; 2018/19-2022/23(ref), proportion of live in-hospital singleton births</t>
  </si>
  <si>
    <t>Average annual count and percent of preterm births among live in-hospital singleton births</t>
  </si>
  <si>
    <t>Maternal age-adjusted average annual percent of preterm births among live in-hospital singleton births</t>
  </si>
  <si>
    <t>If you require this document in a different accessible format, please contact us: by phone at 204-789-3819 or by email at info@cpe.umanitoba.ca.</t>
  </si>
  <si>
    <t>End of worksheet</t>
  </si>
  <si>
    <t>bold = statistically significant</t>
  </si>
  <si>
    <t xml:space="preserve">Adjusted Percent of Preterm Births by Income Quintile, 2008/09-2012/13, 2013/14-2017/18, and 2018/19-2022/23
</t>
  </si>
  <si>
    <t xml:space="preserve">Statistical Tests for Adjusted Percent of Preterm Births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</si>
</sst>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3">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2" fontId="40" fillId="0" borderId="11" xfId="108" applyNumberFormat="1" applyFont="1" applyFill="1" applyBorder="1" applyAlignment="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6032647071039917"/>
          <c:y val="0.1292211117545855"/>
          <c:w val="0.51434744246988973"/>
          <c:h val="0.69176243379496993"/>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c:v>
                  </c:pt>
                  <c:pt idx="3">
                    <c:v>Interlake-Eastern RHA  </c:v>
                  </c:pt>
                  <c:pt idx="4">
                    <c:v>Winnipeg RHA (b)</c:v>
                  </c:pt>
                  <c:pt idx="5">
                    <c:v>Southern Health-Santé Sud (1,2,3,b)</c:v>
                  </c:pt>
                </c:lvl>
                <c:lvl>
                  <c:pt idx="0">
                    <c:v>   </c:v>
                  </c:pt>
                </c:lvl>
              </c:multiLvlStrCache>
            </c:multiLvlStrRef>
          </c:cat>
          <c:val>
            <c:numRef>
              <c:f>'Graph Data'!$H$6:$H$11</c:f>
              <c:numCache>
                <c:formatCode>0.00</c:formatCode>
                <c:ptCount val="6"/>
                <c:pt idx="0">
                  <c:v>7.7949532799999997</c:v>
                </c:pt>
                <c:pt idx="1">
                  <c:v>11.056906660000001</c:v>
                </c:pt>
                <c:pt idx="2">
                  <c:v>7.7375713299999997</c:v>
                </c:pt>
                <c:pt idx="3">
                  <c:v>7.5176715000000005</c:v>
                </c:pt>
                <c:pt idx="4">
                  <c:v>7.7698348200000007</c:v>
                </c:pt>
                <c:pt idx="5">
                  <c:v>6.2700127800000001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c:v>
                  </c:pt>
                  <c:pt idx="3">
                    <c:v>Interlake-Eastern RHA  </c:v>
                  </c:pt>
                  <c:pt idx="4">
                    <c:v>Winnipeg RHA (b)</c:v>
                  </c:pt>
                  <c:pt idx="5">
                    <c:v>Southern Health-Santé Sud (1,2,3,b)</c:v>
                  </c:pt>
                </c:lvl>
                <c:lvl>
                  <c:pt idx="0">
                    <c:v>   </c:v>
                  </c:pt>
                </c:lvl>
              </c:multiLvlStrCache>
            </c:multiLvlStrRef>
          </c:cat>
          <c:val>
            <c:numRef>
              <c:f>'Graph Data'!$G$6:$G$11</c:f>
              <c:numCache>
                <c:formatCode>0.00</c:formatCode>
                <c:ptCount val="6"/>
                <c:pt idx="0">
                  <c:v>6.8997193999999995</c:v>
                </c:pt>
                <c:pt idx="1">
                  <c:v>9.2051137699999988</c:v>
                </c:pt>
                <c:pt idx="2">
                  <c:v>7.1826387599999997</c:v>
                </c:pt>
                <c:pt idx="3">
                  <c:v>7.0874853299999998</c:v>
                </c:pt>
                <c:pt idx="4">
                  <c:v>6.8353596899999998</c:v>
                </c:pt>
                <c:pt idx="5">
                  <c:v>5.4502068599999998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c:v>
                  </c:pt>
                  <c:pt idx="3">
                    <c:v>Interlake-Eastern RHA  </c:v>
                  </c:pt>
                  <c:pt idx="4">
                    <c:v>Winnipeg RHA (b)</c:v>
                  </c:pt>
                  <c:pt idx="5">
                    <c:v>Southern Health-Santé Sud (1,2,3,b)</c:v>
                  </c:pt>
                </c:lvl>
                <c:lvl>
                  <c:pt idx="0">
                    <c:v>   </c:v>
                  </c:pt>
                </c:lvl>
              </c:multiLvlStrCache>
            </c:multiLvlStrRef>
          </c:cat>
          <c:val>
            <c:numRef>
              <c:f>'Graph Data'!$F$6:$F$11</c:f>
              <c:numCache>
                <c:formatCode>0.00</c:formatCode>
                <c:ptCount val="6"/>
                <c:pt idx="0">
                  <c:v>6.77491574</c:v>
                </c:pt>
                <c:pt idx="1">
                  <c:v>8.6497097499999995</c:v>
                </c:pt>
                <c:pt idx="2">
                  <c:v>6.6794015999999994</c:v>
                </c:pt>
                <c:pt idx="3">
                  <c:v>6.9716494899999999</c:v>
                </c:pt>
                <c:pt idx="4">
                  <c:v>6.7729590000000002</c:v>
                </c:pt>
                <c:pt idx="5">
                  <c:v>5.4764662599999996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8"/>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4696474624825515"/>
          <c:y val="0.14564572016566635"/>
          <c:w val="0.210923074599400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8.3333439299999998</c:v>
                </c:pt>
                <c:pt idx="1">
                  <c:v>6.8427061199999999</c:v>
                </c:pt>
                <c:pt idx="2">
                  <c:v>5.6748328200000007</c:v>
                </c:pt>
                <c:pt idx="3">
                  <c:v>6.5416617600000002</c:v>
                </c:pt>
                <c:pt idx="4">
                  <c:v>5.6046566699999998</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8.5398071099999999</c:v>
                </c:pt>
                <c:pt idx="1">
                  <c:v>7.3239218099999999</c:v>
                </c:pt>
                <c:pt idx="2">
                  <c:v>6.32614608</c:v>
                </c:pt>
                <c:pt idx="3">
                  <c:v>6.0809453500000004</c:v>
                </c:pt>
                <c:pt idx="4">
                  <c:v>5.4993063400000004</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9.5751119899999999</c:v>
                </c:pt>
                <c:pt idx="1">
                  <c:v>8.9804473999999992</c:v>
                </c:pt>
                <c:pt idx="2">
                  <c:v>7.2809707599999998</c:v>
                </c:pt>
                <c:pt idx="3">
                  <c:v>6.5604014299999998</c:v>
                </c:pt>
                <c:pt idx="4">
                  <c:v>6.1789502500000006</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36138843888535"/>
          <c:y val="0.48716255081374493"/>
          <c:w val="0.2819351304173102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4979698670262903"/>
          <c:w val="0.8661362333747884"/>
          <c:h val="0.53143940267971146"/>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7.9682240200000001</c:v>
                </c:pt>
                <c:pt idx="1">
                  <c:v>6.6244112999999993</c:v>
                </c:pt>
                <c:pt idx="2">
                  <c:v>6.5811944600000007</c:v>
                </c:pt>
                <c:pt idx="3">
                  <c:v>6.7229941599999998</c:v>
                </c:pt>
                <c:pt idx="4">
                  <c:v>5.2307009999999998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8.2009533700000006</c:v>
                </c:pt>
                <c:pt idx="1">
                  <c:v>7.14073095</c:v>
                </c:pt>
                <c:pt idx="2">
                  <c:v>6.6897690399999998</c:v>
                </c:pt>
                <c:pt idx="3">
                  <c:v>6.2280886299999993</c:v>
                </c:pt>
                <c:pt idx="4">
                  <c:v>5.4098102600000004</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9.7556851200000008</c:v>
                </c:pt>
                <c:pt idx="1">
                  <c:v>8.4536443200000004</c:v>
                </c:pt>
                <c:pt idx="2">
                  <c:v>7.31023566</c:v>
                </c:pt>
                <c:pt idx="3">
                  <c:v>6.78739793</c:v>
                </c:pt>
                <c:pt idx="4">
                  <c:v>5.5956397899999999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14315450401236"/>
          <c:y val="0.48243161593751049"/>
          <c:w val="0.26000530585590675"/>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preterm briths by Manitoba health region for the years 2008/09-2012/13, 2013/14-2017/18, and 2018/19-2022/23. Values represent the maternal age-adjusted average annual percent of preterm births among live in-hospital singleton birth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0.09442</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9166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9.5: Preterm Births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preterm births among live in-hospital singleton births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preterm birth rate by rural income quintile, 2008/09-2012/13, 2013/14-2017/18, and 2018/19-2022/23, based on the maternal age-adjusted annual percent of singleton live in-hospital births .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0.15101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58790" cy="6248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Preterm Births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live in-hospital singleton births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5400" cy="4140200"/>
    <xdr:graphicFrame macro="">
      <xdr:nvGraphicFramePr>
        <xdr:cNvPr id="2" name="Chart 1" descr="Line graph showing preterm birth rate by urban income quintile, 2008/09-2012/13, 2013/14-2017/18, and 2018/19-2022/23, based on the maternal age-adjusted annual percent of singleton live in-hospital births .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0.12891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334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Preterm Births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percent of live in-hospital singleton births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207A47A-0C1C-4D3D-9FBE-9CAC3DD6E198}"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A28265A3-72A0-4141-8893-918AAC6666FE}"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6323FB0-C7C8-433F-B083-1102B7CF0F62}"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C7A26E0-D958-4567-B91E-D7A0AE5BAFAD}"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D10616E2-49FD-4874-8B42-562F0BA6946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FF74C1AB-14A4-4C38-AA86-CC602231F4E5}"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2A51B692-239A-4DBE-BF16-6D8EBE74B0EB}"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dataCellStyle="Percent"/>
    <tableColumn id="10" xr3:uid="{9B6946B1-8EB7-4F82-B7C6-45A6E18E0B8E}" name="Adjusted Percent_x000a_(2013/14-2017/18)" dataDxfId="94" dataCellStyle="Percent"/>
    <tableColumn id="6" xr3:uid="{98A3EF03-EBD3-4B5B-968D-B7D8D08DA0B7}" name="Count _x000a_(2018/19-2022/23)" dataDxfId="93"/>
    <tableColumn id="7" xr3:uid="{207C225F-DEFE-422A-B44A-EF5A1D5B5E9B}" name="Crude Percent_x000a_(2018/19-2022/23)" dataDxfId="92" dataCellStyle="Percent"/>
    <tableColumn id="12" xr3:uid="{99B711D0-E2B7-4818-8B64-BF6600B64A94}" name="Adjusted Percent_x000a_(2018/19-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Percent"/>
    <tableColumn id="4" xr3:uid="{17D3DE66-4D16-4579-9390-FCE7DFAD63F4}" name="Count _x000a_(2013/14-2017/18)" dataDxfId="83" dataCellStyle="Data - counts"/>
    <tableColumn id="5" xr3:uid="{CB9FD7DB-67DB-469A-B19C-D7838272F54A}" name="Crude Percent_x000a_(2013/14-2017/18)" dataDxfId="82" dataCellStyle="Percent"/>
    <tableColumn id="9" xr3:uid="{13A8AFE8-2E00-4BDF-B370-B87F79D187D2}" name="Adjusted Percent_x000a_(2013/14-2017/18)" dataDxfId="81" dataCellStyle="Percent"/>
    <tableColumn id="6" xr3:uid="{DE6F0234-9AFC-4F7C-B44E-7E3EF1DFD886}" name="Count _x000a_(2018/19-2022/23)" dataDxfId="80" dataCellStyle="Data - counts"/>
    <tableColumn id="7" xr3:uid="{DEF3260F-6C20-44F1-A215-7DE7E706528E}" name="Crude Percent_x000a_(2018/19-2022/23)" dataDxfId="79" dataCellStyle="Percent"/>
    <tableColumn id="10" xr3:uid="{FD57EE1E-18E1-452C-A821-2E362C658130}" name="Adjusted Percent_x000a_(2018/19-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dataCellStyle="Percent"/>
    <tableColumn id="9" xr3:uid="{2605FB17-AA4C-4FAA-83FA-01A01B6C0FC0}" name="Adjusted Percent_x000a_(2013/14-2017/18)" dataDxfId="68" dataCellStyle="Percent"/>
    <tableColumn id="6" xr3:uid="{43E0FA13-9B54-44D6-B201-10E3B3EA5D72}" name="Count _x000a_(2018/19-2022/23)" dataDxfId="67" dataCellStyle="Data - counts"/>
    <tableColumn id="7" xr3:uid="{C517B006-E5E4-45CE-8275-34DFC91A1A27}" name="Crude Percent_x000a_(2018/19-2022/23)" dataDxfId="66" dataCellStyle="Percent"/>
    <tableColumn id="10" xr3:uid="{B737B69A-8423-4615-A441-837880882BBA}" name="Adjusted Percent_x000a_(2018/19-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dataCellStyle="Percent"/>
    <tableColumn id="9" xr3:uid="{3F299B8B-FCEB-4979-A7AE-BD2BD5C89E3E}" name="Adjusted Percent_x000a_(2013/14-2017/18)" dataDxfId="55" dataCellStyle="Percent"/>
    <tableColumn id="6" xr3:uid="{F9BAEEB1-906A-4FDA-B891-D116C64ECB71}" name="Count _x000a_(2018/19-2022/23)" dataDxfId="54"/>
    <tableColumn id="7" xr3:uid="{0CF98AB4-2418-42C1-BA44-73FF78F5589D}" name="Crude Percent_x000a_(2018/19-2022/23)" dataDxfId="53" dataCellStyle="Percent"/>
    <tableColumn id="10" xr3:uid="{9C6E716E-CAD9-42C6-B721-1B82BF58347E}" name="Adjusted Percent_x000a_(2018/19-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dataCellStyle="Percent"/>
    <tableColumn id="9" xr3:uid="{670C5F53-3547-4206-A3B4-00F4526F41EF}" name="Adjusted Percent_x000a_(2013/14-2017/18)" dataDxfId="42" dataCellStyle="Percent"/>
    <tableColumn id="6" xr3:uid="{5AE41F3B-C96C-4164-9A3A-D1DA1E86C419}" name="Count _x000a_(2018/19-2022/23)" dataDxfId="41"/>
    <tableColumn id="7" xr3:uid="{CC94DDF7-9E48-4746-955D-E442C96C3982}" name="Crude Percent_x000a_(2018/19-2022/23)" dataDxfId="40" dataCellStyle="Percent"/>
    <tableColumn id="10" xr3:uid="{1DCF345B-E210-451E-A2D4-F32F96B5D28A}" name="Adjusted Percent_x000a_(2018/19-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dataCellStyle="Percent"/>
    <tableColumn id="9" xr3:uid="{0243E1F9-2123-42A5-BB23-E877D5619A14}" name="Adjusted Percent_x000a_(2013/14-2017/18)" dataDxfId="29" dataCellStyle="Percent"/>
    <tableColumn id="6" xr3:uid="{2EBEEC92-8AF4-4122-8D62-E2CACC3843A9}" name="Count _x000a_(2018/19-2022/23)" dataDxfId="28"/>
    <tableColumn id="7" xr3:uid="{EE37DAC4-2A3A-4DD3-9407-19801A4F6813}" name="Crude Percent_x000a_(2018/19-2022/23)" dataDxfId="27" dataCellStyle="Percent"/>
    <tableColumn id="10" xr3:uid="{E85AC16D-EACE-461E-8B26-B1F5656F1FD6}" name="Adjusted Percent_x000a_(2018/19-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dataCellStyle="Percent"/>
    <tableColumn id="9" xr3:uid="{7A0D3EB2-8D1A-44C5-A259-DABF8E4C74B0}" name="Adjusted Percent_x000a_(2013/14-2017/18)" dataDxfId="16" dataCellStyle="Percent"/>
    <tableColumn id="6" xr3:uid="{FB9C8903-1AC8-4A75-8E6F-8F2F08F49C57}" name="Count _x000a_(2018/19-2022/23)" dataDxfId="15"/>
    <tableColumn id="7" xr3:uid="{290570BD-3038-4C7F-AC18-9BCCFD7BFA28}" name="Crude Percent_x000a_(2018/19-2022/23)" dataDxfId="14" dataCellStyle="Percent"/>
    <tableColumn id="10" xr3:uid="{926D0B2F-0520-4633-993E-B9FF02B30FFE}" name="Adjusted Percent_x000a_(2018/19-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Percent"/>
    <tableColumn id="3" xr3:uid="{25DBBBAA-19F0-44AB-A7A3-E2C9680F4E3D}" name="Adjusted Percent_x000a_(2013/14 - 2017/18)" dataDxfId="7" dataCellStyle="Percent"/>
    <tableColumn id="4" xr3:uid="{B1A4B07F-07FA-4054-9241-0E968E724E9B}" name="Adjusted Percent_x000a_(2018/19 -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FCF4520-4F8C-4A11-9CF9-4FE844A7B87F}" name="Table919331221303948664" displayName="Table919331221303948664" ref="A2:B12" totalsRowShown="0" headerRowDxfId="5" dataDxfId="3" headerRowBorderDxfId="4">
  <tableColumns count="2">
    <tableColumn id="1" xr3:uid="{74369BDA-E0B9-49DD-90FC-B3391484DB99}" name="Statistical Tests" dataDxfId="2"/>
    <tableColumn id="2" xr3:uid="{C9CA7DD4-2F9E-4955-AC81-FAA4F57AEA0A}"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1" t="s">
        <v>430</v>
      </c>
      <c r="B1" s="55"/>
      <c r="C1" s="55"/>
      <c r="D1" s="55"/>
      <c r="E1" s="55"/>
      <c r="F1" s="55"/>
      <c r="G1" s="55"/>
      <c r="H1" s="55"/>
      <c r="I1" s="55"/>
      <c r="J1" s="55"/>
      <c r="K1" s="55"/>
      <c r="L1" s="55"/>
    </row>
    <row r="2" spans="1:18" s="56" customFormat="1" ht="18.899999999999999" customHeight="1" x14ac:dyDescent="0.3">
      <c r="A2" s="1" t="s">
        <v>460</v>
      </c>
      <c r="B2" s="57"/>
      <c r="C2" s="57"/>
      <c r="D2" s="57"/>
      <c r="E2" s="57"/>
      <c r="F2" s="57"/>
      <c r="G2" s="57"/>
      <c r="H2" s="57"/>
      <c r="I2" s="57"/>
      <c r="J2" s="57"/>
      <c r="K2" s="55"/>
      <c r="L2" s="55"/>
    </row>
    <row r="3" spans="1:18" s="60" customFormat="1" ht="54" customHeight="1" x14ac:dyDescent="0.3">
      <c r="A3" s="108" t="s">
        <v>448</v>
      </c>
      <c r="B3" s="58" t="s">
        <v>436</v>
      </c>
      <c r="C3" s="58" t="s">
        <v>437</v>
      </c>
      <c r="D3" s="58" t="s">
        <v>438</v>
      </c>
      <c r="E3" s="58" t="s">
        <v>439</v>
      </c>
      <c r="F3" s="58" t="s">
        <v>440</v>
      </c>
      <c r="G3" s="58" t="s">
        <v>441</v>
      </c>
      <c r="H3" s="58" t="s">
        <v>442</v>
      </c>
      <c r="I3" s="58" t="s">
        <v>453</v>
      </c>
      <c r="J3" s="58" t="s">
        <v>443</v>
      </c>
      <c r="Q3" s="61"/>
      <c r="R3" s="61"/>
    </row>
    <row r="4" spans="1:18" s="56" customFormat="1" ht="18.899999999999999" customHeight="1" x14ac:dyDescent="0.3">
      <c r="A4" s="62" t="s">
        <v>174</v>
      </c>
      <c r="B4" s="63">
        <v>138</v>
      </c>
      <c r="C4" s="86">
        <v>5.2603491699999996</v>
      </c>
      <c r="D4" s="86">
        <v>5.4764662599999996</v>
      </c>
      <c r="E4" s="63">
        <v>148.4</v>
      </c>
      <c r="F4" s="86">
        <v>5.2680156199999999</v>
      </c>
      <c r="G4" s="86">
        <v>5.4502068599999998</v>
      </c>
      <c r="H4" s="63">
        <v>170</v>
      </c>
      <c r="I4" s="86">
        <v>6.1456149199999999</v>
      </c>
      <c r="J4" s="86">
        <v>6.2700127800000001</v>
      </c>
    </row>
    <row r="5" spans="1:18" s="56" customFormat="1" ht="18.899999999999999" customHeight="1" x14ac:dyDescent="0.3">
      <c r="A5" s="62" t="s">
        <v>169</v>
      </c>
      <c r="B5" s="63">
        <v>495.8</v>
      </c>
      <c r="C5" s="86">
        <v>6.698008699999999</v>
      </c>
      <c r="D5" s="86">
        <v>6.7729590000000002</v>
      </c>
      <c r="E5" s="63">
        <v>534</v>
      </c>
      <c r="F5" s="86">
        <v>6.8635767699999999</v>
      </c>
      <c r="G5" s="86">
        <v>6.8353596899999998</v>
      </c>
      <c r="H5" s="63">
        <v>590.20000000000005</v>
      </c>
      <c r="I5" s="86">
        <v>7.9578243400000002</v>
      </c>
      <c r="J5" s="86">
        <v>7.7698348200000007</v>
      </c>
    </row>
    <row r="6" spans="1:18" s="56" customFormat="1" ht="18.899999999999999" customHeight="1" x14ac:dyDescent="0.3">
      <c r="A6" s="62" t="s">
        <v>49</v>
      </c>
      <c r="B6" s="63">
        <v>87.2</v>
      </c>
      <c r="C6" s="86">
        <v>6.7513161999999998</v>
      </c>
      <c r="D6" s="86">
        <v>6.9716494899999999</v>
      </c>
      <c r="E6" s="63">
        <v>94.2</v>
      </c>
      <c r="F6" s="86">
        <v>6.8729023799999993</v>
      </c>
      <c r="G6" s="86">
        <v>7.0874853299999998</v>
      </c>
      <c r="H6" s="63">
        <v>100.6</v>
      </c>
      <c r="I6" s="86">
        <v>7.36672525</v>
      </c>
      <c r="J6" s="86">
        <v>7.5176715000000005</v>
      </c>
    </row>
    <row r="7" spans="1:18" s="56" customFormat="1" ht="18.899999999999999" customHeight="1" x14ac:dyDescent="0.3">
      <c r="A7" s="62" t="s">
        <v>172</v>
      </c>
      <c r="B7" s="63">
        <v>120</v>
      </c>
      <c r="C7" s="86">
        <v>6.3979526600000005</v>
      </c>
      <c r="D7" s="86">
        <v>6.6794015999999994</v>
      </c>
      <c r="E7" s="63">
        <v>135.19999999999999</v>
      </c>
      <c r="F7" s="86">
        <v>6.9461570099999994</v>
      </c>
      <c r="G7" s="86">
        <v>7.1826387599999997</v>
      </c>
      <c r="H7" s="63">
        <v>139.6</v>
      </c>
      <c r="I7" s="86">
        <v>7.6010018499999994</v>
      </c>
      <c r="J7" s="86">
        <v>7.7375713299999997</v>
      </c>
    </row>
    <row r="8" spans="1:18" s="56" customFormat="1" ht="18.899999999999999" customHeight="1" x14ac:dyDescent="0.3">
      <c r="A8" s="62" t="s">
        <v>170</v>
      </c>
      <c r="B8" s="63">
        <v>132.4</v>
      </c>
      <c r="C8" s="86">
        <v>8.15672745</v>
      </c>
      <c r="D8" s="86">
        <v>8.6497097499999995</v>
      </c>
      <c r="E8" s="63">
        <v>138.6</v>
      </c>
      <c r="F8" s="86">
        <v>8.7279596999999995</v>
      </c>
      <c r="G8" s="86">
        <v>9.2051137699999988</v>
      </c>
      <c r="H8" s="63">
        <v>153.4</v>
      </c>
      <c r="I8" s="86">
        <v>10.57056229</v>
      </c>
      <c r="J8" s="86">
        <v>11.056906660000001</v>
      </c>
      <c r="Q8" s="64"/>
    </row>
    <row r="9" spans="1:18" s="56" customFormat="1" ht="18.899999999999999" customHeight="1" x14ac:dyDescent="0.3">
      <c r="A9" s="65" t="s">
        <v>29</v>
      </c>
      <c r="B9" s="74">
        <v>979.2</v>
      </c>
      <c r="C9" s="87">
        <v>6.5926963299999999</v>
      </c>
      <c r="D9" s="87">
        <v>6.77491574</v>
      </c>
      <c r="E9" s="74">
        <v>1053.4000000000001</v>
      </c>
      <c r="F9" s="87">
        <v>6.7881584199999994</v>
      </c>
      <c r="G9" s="87">
        <v>6.8997193999999995</v>
      </c>
      <c r="H9" s="74">
        <v>1157.8</v>
      </c>
      <c r="I9" s="87">
        <v>7.7949532799999997</v>
      </c>
      <c r="J9" s="87">
        <v>7.7949532799999997</v>
      </c>
    </row>
    <row r="10" spans="1:18" ht="18.899999999999999" customHeight="1" x14ac:dyDescent="0.25">
      <c r="A10" s="66" t="s">
        <v>419</v>
      </c>
    </row>
    <row r="11" spans="1:18" x14ac:dyDescent="0.25">
      <c r="B11" s="68"/>
      <c r="H11" s="68"/>
    </row>
    <row r="12" spans="1:18" x14ac:dyDescent="0.25">
      <c r="A12" s="110" t="s">
        <v>462</v>
      </c>
      <c r="B12" s="69"/>
      <c r="C12" s="69"/>
      <c r="D12" s="69"/>
      <c r="E12" s="69"/>
      <c r="F12" s="69"/>
      <c r="G12" s="69"/>
      <c r="H12" s="69"/>
      <c r="I12" s="69"/>
      <c r="J12" s="69"/>
    </row>
    <row r="13" spans="1:18" x14ac:dyDescent="0.25">
      <c r="B13" s="68"/>
      <c r="H13" s="68"/>
    </row>
    <row r="14" spans="1:18" ht="15.6" x14ac:dyDescent="0.3">
      <c r="A14" s="112" t="s">
        <v>463</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1" customWidth="1"/>
    <col min="7" max="7" width="23.109375" style="91" customWidth="1"/>
    <col min="8" max="8" width="17.33203125" style="91" customWidth="1"/>
    <col min="9" max="10" width="11.44140625" style="12" customWidth="1"/>
    <col min="11" max="11" width="15.109375" style="12" customWidth="1"/>
    <col min="12" max="12" width="2.5546875" style="12" customWidth="1"/>
    <col min="13" max="13" width="9.109375" style="92"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Maternal Age-Adjusted Annual Pre-term Birth Rates by Regions, 2008/09-2012/13, 2013/14-2017/18 &amp; 2018/19-2022/23(ref), proportion of live in-hospital singleton births</v>
      </c>
    </row>
    <row r="3" spans="1:34" x14ac:dyDescent="0.3">
      <c r="B3" s="27" t="str">
        <f>'Raw Data'!B6</f>
        <v xml:space="preserve">date:        May 2, 2025 </v>
      </c>
    </row>
    <row r="4" spans="1:34" x14ac:dyDescent="0.3">
      <c r="AD4"/>
      <c r="AE4"/>
    </row>
    <row r="5" spans="1:34" s="3" customFormat="1" x14ac:dyDescent="0.3">
      <c r="A5" s="3" t="s">
        <v>237</v>
      </c>
      <c r="B5" s="2" t="s">
        <v>179</v>
      </c>
      <c r="C5" s="3" t="s">
        <v>129</v>
      </c>
      <c r="D5" s="26" t="s">
        <v>394</v>
      </c>
      <c r="E5" s="2" t="s">
        <v>395</v>
      </c>
      <c r="F5" s="7" t="s">
        <v>427</v>
      </c>
      <c r="G5" s="7" t="s">
        <v>428</v>
      </c>
      <c r="H5" s="7" t="s">
        <v>429</v>
      </c>
      <c r="I5" s="13"/>
      <c r="J5" s="15" t="s">
        <v>266</v>
      </c>
      <c r="K5" s="44"/>
    </row>
    <row r="6" spans="1:34" x14ac:dyDescent="0.3">
      <c r="A6">
        <v>6</v>
      </c>
      <c r="B6" s="27" t="s">
        <v>130</v>
      </c>
      <c r="C6" t="str">
        <f>IF('Raw Data'!BC13&lt;0,CONCATENATE("(",-1*'Raw Data'!BC13,")"),'Raw Data'!BC13)</f>
        <v>(b)</v>
      </c>
      <c r="D6" s="28" t="s">
        <v>48</v>
      </c>
      <c r="E6" s="27" t="str">
        <f t="shared" ref="E6:E11" si="0">CONCATENATE(B6)&amp; (C6)</f>
        <v>Manitoba (b)</v>
      </c>
      <c r="F6" s="12">
        <f>('Raw Data'!E13)*100</f>
        <v>6.77491574</v>
      </c>
      <c r="G6" s="12">
        <f>'Raw Data'!Q13*100</f>
        <v>6.8997193999999995</v>
      </c>
      <c r="H6" s="12">
        <f>'Raw Data'!AC13*100</f>
        <v>7.7949532799999997</v>
      </c>
      <c r="J6" s="15">
        <v>8</v>
      </c>
      <c r="K6" s="14" t="s">
        <v>162</v>
      </c>
      <c r="L6" s="29"/>
      <c r="M6"/>
      <c r="N6" s="27"/>
      <c r="S6" s="6"/>
      <c r="T6" s="6"/>
      <c r="U6" s="6"/>
      <c r="AA6"/>
      <c r="AB6"/>
      <c r="AC6"/>
      <c r="AD6"/>
      <c r="AE6"/>
    </row>
    <row r="7" spans="1:34" x14ac:dyDescent="0.3">
      <c r="A7">
        <v>5</v>
      </c>
      <c r="B7" s="27" t="s">
        <v>170</v>
      </c>
      <c r="C7" t="str">
        <f>IF('Raw Data'!BC12&lt;0,CONCATENATE("(",-1*'Raw Data'!BC12,")"),'Raw Data'!BC12)</f>
        <v>(1,2,3,b)</v>
      </c>
      <c r="D7"/>
      <c r="E7" s="27" t="str">
        <f t="shared" si="0"/>
        <v>Northern Health Region (1,2,3,b)</v>
      </c>
      <c r="F7" s="12">
        <f>'Raw Data'!E12*100</f>
        <v>8.6497097499999995</v>
      </c>
      <c r="G7" s="12">
        <f>'Raw Data'!Q12*100</f>
        <v>9.2051137699999988</v>
      </c>
      <c r="H7" s="12">
        <f>'Raw Data'!AC12*100</f>
        <v>11.056906660000001</v>
      </c>
      <c r="J7" s="15">
        <v>9</v>
      </c>
      <c r="K7" s="44" t="s">
        <v>163</v>
      </c>
      <c r="L7" s="29"/>
      <c r="M7"/>
      <c r="N7" s="27"/>
      <c r="S7" s="6"/>
      <c r="T7" s="6"/>
      <c r="U7" s="6"/>
      <c r="AA7"/>
      <c r="AB7"/>
      <c r="AC7"/>
      <c r="AD7"/>
      <c r="AE7"/>
    </row>
    <row r="8" spans="1:34" x14ac:dyDescent="0.3">
      <c r="A8">
        <v>4</v>
      </c>
      <c r="B8" s="27" t="s">
        <v>172</v>
      </c>
      <c r="C8" t="str">
        <f>IF('Raw Data'!BC11&lt;0,CONCATENATE("(",-1*'Raw Data'!BC11,")"),'Raw Data'!BC11)</f>
        <v xml:space="preserve"> </v>
      </c>
      <c r="D8"/>
      <c r="E8" s="27" t="str">
        <f t="shared" si="0"/>
        <v xml:space="preserve">Prairie Mountain Health  </v>
      </c>
      <c r="F8" s="12">
        <f>'Raw Data'!E11*100</f>
        <v>6.6794015999999994</v>
      </c>
      <c r="G8" s="12">
        <f>'Raw Data'!Q11*100</f>
        <v>7.1826387599999997</v>
      </c>
      <c r="H8" s="12">
        <f>'Raw Data'!AC11*100</f>
        <v>7.7375713299999997</v>
      </c>
      <c r="J8" s="15">
        <v>10</v>
      </c>
      <c r="K8" s="44" t="s">
        <v>165</v>
      </c>
      <c r="L8" s="29"/>
      <c r="M8"/>
      <c r="N8" s="27"/>
      <c r="S8" s="6"/>
      <c r="T8" s="6"/>
      <c r="U8" s="6"/>
      <c r="AA8"/>
      <c r="AB8"/>
      <c r="AC8"/>
      <c r="AD8"/>
      <c r="AE8"/>
    </row>
    <row r="9" spans="1:34" x14ac:dyDescent="0.3">
      <c r="A9">
        <v>3</v>
      </c>
      <c r="B9" s="27" t="s">
        <v>171</v>
      </c>
      <c r="C9" t="str">
        <f>IF('Raw Data'!BC10&lt;0,CONCATENATE("(",-1*'Raw Data'!BC10,")"),'Raw Data'!BC10)</f>
        <v xml:space="preserve"> </v>
      </c>
      <c r="D9"/>
      <c r="E9" s="27" t="str">
        <f t="shared" si="0"/>
        <v xml:space="preserve">Interlake-Eastern RHA  </v>
      </c>
      <c r="F9" s="12">
        <f>'Raw Data'!E10*100</f>
        <v>6.9716494899999999</v>
      </c>
      <c r="G9" s="12">
        <f>'Raw Data'!Q10*100</f>
        <v>7.0874853299999998</v>
      </c>
      <c r="H9" s="12">
        <f>'Raw Data'!AC10*100</f>
        <v>7.5176715000000005</v>
      </c>
      <c r="J9" s="15">
        <v>11</v>
      </c>
      <c r="K9" s="44" t="s">
        <v>164</v>
      </c>
      <c r="L9" s="29"/>
      <c r="M9"/>
      <c r="N9" s="27"/>
      <c r="S9" s="6"/>
      <c r="T9" s="6"/>
      <c r="U9" s="6"/>
      <c r="AA9"/>
      <c r="AB9"/>
      <c r="AC9"/>
      <c r="AD9"/>
      <c r="AE9"/>
    </row>
    <row r="10" spans="1:34" x14ac:dyDescent="0.3">
      <c r="A10">
        <v>2</v>
      </c>
      <c r="B10" s="27" t="s">
        <v>173</v>
      </c>
      <c r="C10" t="str">
        <f>IF('Raw Data'!BC9&lt;0,CONCATENATE("(",-1*'Raw Data'!BC9,")"),'Raw Data'!BC9)</f>
        <v>(b)</v>
      </c>
      <c r="D10"/>
      <c r="E10" s="27" t="str">
        <f t="shared" si="0"/>
        <v>Winnipeg RHA (b)</v>
      </c>
      <c r="F10" s="12">
        <f>'Raw Data'!E9*100</f>
        <v>6.7729590000000002</v>
      </c>
      <c r="G10" s="12">
        <f>'Raw Data'!Q9*100</f>
        <v>6.8353596899999998</v>
      </c>
      <c r="H10" s="12">
        <f>'Raw Data'!AC9*100</f>
        <v>7.7698348200000007</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(1,2,3,b)</v>
      </c>
      <c r="D11"/>
      <c r="E11" s="27" t="str">
        <f t="shared" si="0"/>
        <v>Southern Health-Santé Sud (1,2,3,b)</v>
      </c>
      <c r="F11" s="12">
        <f>'Raw Data'!E8*100</f>
        <v>5.4764662599999996</v>
      </c>
      <c r="G11" s="12">
        <f>'Raw Data'!Q8*100</f>
        <v>5.4502068599999998</v>
      </c>
      <c r="H11" s="12">
        <f>'Raw Data'!AC8*100</f>
        <v>6.2700127800000001</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Maternal Age-Adjusted Annual Pre-term Birth Rates by Income Quintile, 2008/09-2012/13, 2013/14-2017/18 &amp; 2018/19-2022/23(ref), proportion of live in-hospital singleton births</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May 2, 2025 </v>
      </c>
      <c r="F17"/>
      <c r="G17"/>
      <c r="H17"/>
      <c r="I17"/>
      <c r="J17" s="6"/>
      <c r="K17" s="6"/>
      <c r="L17" s="6"/>
      <c r="M17" s="6"/>
      <c r="N17" s="6" t="s">
        <v>421</v>
      </c>
      <c r="O17" s="6" t="s">
        <v>422</v>
      </c>
      <c r="P17" s="6" t="s">
        <v>423</v>
      </c>
      <c r="R17" s="29"/>
      <c r="V17"/>
      <c r="W17"/>
      <c r="X17"/>
      <c r="AF17" s="6"/>
      <c r="AG17" s="6"/>
      <c r="AH17" s="6"/>
    </row>
    <row r="18" spans="1:34" x14ac:dyDescent="0.3">
      <c r="B18"/>
      <c r="D18"/>
      <c r="E18"/>
      <c r="F18" s="6" t="s">
        <v>396</v>
      </c>
      <c r="G18" s="6" t="s">
        <v>397</v>
      </c>
      <c r="H18" s="6" t="s">
        <v>398</v>
      </c>
      <c r="I18"/>
      <c r="J18" s="6"/>
      <c r="K18" s="6"/>
      <c r="L18" s="6"/>
      <c r="M18" s="6"/>
      <c r="N18" s="37" t="s">
        <v>420</v>
      </c>
      <c r="O18" s="6"/>
      <c r="Q18" s="3"/>
      <c r="R18" s="29"/>
      <c r="V18"/>
      <c r="W18"/>
      <c r="X18"/>
      <c r="AF18" s="6"/>
      <c r="AG18" s="6"/>
      <c r="AH18" s="6"/>
    </row>
    <row r="19" spans="1:34" x14ac:dyDescent="0.3">
      <c r="B19" s="3" t="s">
        <v>30</v>
      </c>
      <c r="C19" s="3" t="s">
        <v>413</v>
      </c>
      <c r="D19" s="26" t="s">
        <v>394</v>
      </c>
      <c r="E19" s="2" t="s">
        <v>395</v>
      </c>
      <c r="F19" s="7" t="s">
        <v>427</v>
      </c>
      <c r="G19" s="7" t="s">
        <v>428</v>
      </c>
      <c r="H19" s="7" t="s">
        <v>429</v>
      </c>
      <c r="I19" s="7"/>
      <c r="J19" s="15" t="s">
        <v>266</v>
      </c>
      <c r="K19" s="44"/>
      <c r="L19" s="7"/>
      <c r="M19" s="12"/>
      <c r="N19" s="7" t="s">
        <v>427</v>
      </c>
      <c r="O19" s="7" t="s">
        <v>428</v>
      </c>
      <c r="P19" s="7" t="s">
        <v>429</v>
      </c>
    </row>
    <row r="20" spans="1:34" ht="27" x14ac:dyDescent="0.3">
      <c r="A20" t="s">
        <v>28</v>
      </c>
      <c r="B20" s="40" t="s">
        <v>414</v>
      </c>
      <c r="C20" s="27" t="str">
        <f>IF(OR('Raw Inc Data'!BS9="s",'Raw Inc Data'!BT9="s",'Raw Inc Data'!BU9="s")," (s)","")</f>
        <v/>
      </c>
      <c r="D20" t="s">
        <v>28</v>
      </c>
      <c r="E20" s="40" t="str">
        <f>CONCATENATE(B20,C20)</f>
        <v>R1
(Lowest)</v>
      </c>
      <c r="F20" s="12">
        <f>'Raw Inc Data'!D9*100</f>
        <v>8.3333439299999998</v>
      </c>
      <c r="G20" s="12">
        <f>'Raw Inc Data'!U9*100</f>
        <v>8.5398071099999999</v>
      </c>
      <c r="H20" s="12">
        <f>'Raw Inc Data'!AL9*100</f>
        <v>9.5751119899999999</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6.8427061199999999</v>
      </c>
      <c r="G21" s="12">
        <f>'Raw Inc Data'!U10*100</f>
        <v>7.3239218099999999</v>
      </c>
      <c r="H21" s="12">
        <f>'Raw Inc Data'!AL10*100</f>
        <v>8.9804473999999992</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5.6748328200000007</v>
      </c>
      <c r="G22" s="12">
        <f>'Raw Inc Data'!U11*100</f>
        <v>6.32614608</v>
      </c>
      <c r="H22" s="12">
        <f>'Raw Inc Data'!AL11*100</f>
        <v>7.2809707599999998</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6.5416617600000002</v>
      </c>
      <c r="G23" s="12">
        <f>'Raw Inc Data'!U12*100</f>
        <v>6.0809453500000004</v>
      </c>
      <c r="H23" s="12">
        <f>'Raw Inc Data'!AL12*100</f>
        <v>6.5604014299999998</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415</v>
      </c>
      <c r="C24" s="27" t="str">
        <f>IF(OR('Raw Inc Data'!BS13="s",'Raw Inc Data'!BT13="s",'Raw Inc Data'!BU13="s")," (s)","")</f>
        <v/>
      </c>
      <c r="D24"/>
      <c r="E24" s="40" t="str">
        <f t="shared" si="1"/>
        <v>Rural R5
(Highest)</v>
      </c>
      <c r="F24" s="12">
        <f>'Raw Inc Data'!D13*100</f>
        <v>5.6046566699999998</v>
      </c>
      <c r="G24" s="12">
        <f>'Raw Inc Data'!U13*100</f>
        <v>5.4993063400000004</v>
      </c>
      <c r="H24" s="12">
        <f>'Raw Inc Data'!AL13*100</f>
        <v>6.1789502500000006</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416</v>
      </c>
      <c r="C25" s="27" t="str">
        <f>IF(OR('Raw Inc Data'!BS14="s",'Raw Inc Data'!BT14="s",'Raw Inc Data'!BU14="s")," (s)","")</f>
        <v/>
      </c>
      <c r="D25" t="s">
        <v>28</v>
      </c>
      <c r="E25" s="40" t="str">
        <f t="shared" si="1"/>
        <v>U1
(Lowest)</v>
      </c>
      <c r="F25" s="12">
        <f>'Raw Inc Data'!D14*100</f>
        <v>7.9682240200000001</v>
      </c>
      <c r="G25" s="12">
        <f>'Raw Inc Data'!U14*100</f>
        <v>8.2009533700000006</v>
      </c>
      <c r="H25" s="12">
        <f>'Raw Inc Data'!AL14*100</f>
        <v>9.7556851200000008</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6.6244112999999993</v>
      </c>
      <c r="G26" s="12">
        <f>'Raw Inc Data'!U15*100</f>
        <v>7.14073095</v>
      </c>
      <c r="H26" s="12">
        <f>'Raw Inc Data'!AL15*100</f>
        <v>8.4536443200000004</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6.5811944600000007</v>
      </c>
      <c r="G27" s="12">
        <f>'Raw Inc Data'!U16*100</f>
        <v>6.6897690399999998</v>
      </c>
      <c r="H27" s="12">
        <f>'Raw Inc Data'!AL16*100</f>
        <v>7.31023566</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6.7229941599999998</v>
      </c>
      <c r="G28" s="12">
        <f>'Raw Inc Data'!U17*100</f>
        <v>6.2280886299999993</v>
      </c>
      <c r="H28" s="12">
        <f>'Raw Inc Data'!AL17*100</f>
        <v>6.78739793</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417</v>
      </c>
      <c r="C29" s="27" t="str">
        <f>IF(OR('Raw Inc Data'!BS18="s",'Raw Inc Data'!BT18="s",'Raw Inc Data'!BU18="s")," (s)","")</f>
        <v/>
      </c>
      <c r="D29"/>
      <c r="E29" s="40" t="str">
        <f t="shared" si="1"/>
        <v>Urban U5
(Highest)</v>
      </c>
      <c r="F29" s="12">
        <f>'Raw Inc Data'!D18*100</f>
        <v>5.2307009999999998</v>
      </c>
      <c r="G29" s="12">
        <f>'Raw Inc Data'!U18*100</f>
        <v>5.4098102600000004</v>
      </c>
      <c r="H29" s="12">
        <f>'Raw Inc Data'!AL18*100</f>
        <v>5.5956397899999999</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244</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400</v>
      </c>
      <c r="G33" s="30" t="s">
        <v>401</v>
      </c>
      <c r="H33" t="s">
        <v>402</v>
      </c>
      <c r="I33"/>
      <c r="J33" s="37" t="s">
        <v>399</v>
      </c>
      <c r="K33" s="6"/>
      <c r="L33" s="31"/>
      <c r="M33" s="30"/>
      <c r="N33" s="30"/>
      <c r="O33" s="30"/>
      <c r="R33" s="29"/>
      <c r="V33"/>
      <c r="W33"/>
      <c r="X33"/>
      <c r="AF33" s="6"/>
      <c r="AG33" s="6"/>
      <c r="AH33" s="6"/>
    </row>
    <row r="34" spans="2:34" x14ac:dyDescent="0.3">
      <c r="B34"/>
      <c r="D34"/>
      <c r="E34" s="23" t="s">
        <v>271</v>
      </c>
      <c r="F34" s="24" t="str">
        <f>IF('Raw Inc Data'!BN9="r","*","")</f>
        <v>*</v>
      </c>
      <c r="G34" s="24" t="str">
        <f>IF('Raw Inc Data'!BO9="r","*","")</f>
        <v>*</v>
      </c>
      <c r="H34" s="24" t="str">
        <f>IF('Raw Inc Data'!BP9="r","*","")</f>
        <v>*</v>
      </c>
      <c r="I34" s="22"/>
      <c r="J34" s="38" t="s">
        <v>271</v>
      </c>
      <c r="K34" s="38" t="s">
        <v>403</v>
      </c>
      <c r="L34" s="38" t="s">
        <v>405</v>
      </c>
      <c r="M34" s="38" t="s">
        <v>406</v>
      </c>
      <c r="N34"/>
      <c r="O34" s="29"/>
    </row>
    <row r="35" spans="2:34" x14ac:dyDescent="0.3">
      <c r="B35"/>
      <c r="D35"/>
      <c r="E35" s="23" t="s">
        <v>270</v>
      </c>
      <c r="F35" s="24" t="str">
        <f>IF('Raw Inc Data'!BN14="u","*","")</f>
        <v>*</v>
      </c>
      <c r="G35" s="24" t="str">
        <f>IF('Raw Inc Data'!BO14="u","*","")</f>
        <v>*</v>
      </c>
      <c r="H35" s="24" t="str">
        <f>IF('Raw Inc Data'!BP14="u","*","")</f>
        <v>*</v>
      </c>
      <c r="I35" s="32"/>
      <c r="J35" s="38" t="s">
        <v>270</v>
      </c>
      <c r="K35" s="38" t="s">
        <v>404</v>
      </c>
      <c r="L35" s="38" t="s">
        <v>408</v>
      </c>
      <c r="M35" s="38" t="s">
        <v>407</v>
      </c>
      <c r="N35"/>
      <c r="O35" s="29"/>
    </row>
    <row r="36" spans="2:34" x14ac:dyDescent="0.3">
      <c r="B36"/>
      <c r="D36"/>
      <c r="E36" s="33" t="s">
        <v>273</v>
      </c>
      <c r="F36" s="34"/>
      <c r="G36" s="24" t="str">
        <f>IF('Raw Inc Data'!BQ9="a"," (a)","")</f>
        <v/>
      </c>
      <c r="H36" s="24" t="str">
        <f>IF('Raw Inc Data'!BR9="b"," (b)","")</f>
        <v/>
      </c>
      <c r="I36" s="22"/>
      <c r="J36" s="38" t="s">
        <v>273</v>
      </c>
      <c r="K36" s="38"/>
      <c r="L36" s="38" t="s">
        <v>409</v>
      </c>
      <c r="M36" s="38" t="s">
        <v>410</v>
      </c>
      <c r="N36" s="6"/>
      <c r="O36" s="29"/>
    </row>
    <row r="37" spans="2:34" x14ac:dyDescent="0.3">
      <c r="B37"/>
      <c r="D37"/>
      <c r="E37" s="33" t="s">
        <v>272</v>
      </c>
      <c r="F37" s="34"/>
      <c r="G37" s="24" t="str">
        <f>IF('Raw Inc Data'!BQ14="a"," (a)","")</f>
        <v/>
      </c>
      <c r="H37" s="24" t="str">
        <f>IF('Raw Inc Data'!BR14="b"," (b)","")</f>
        <v/>
      </c>
      <c r="I37" s="22"/>
      <c r="J37" s="39" t="s">
        <v>272</v>
      </c>
      <c r="K37" s="38"/>
      <c r="L37" s="38" t="s">
        <v>411</v>
      </c>
      <c r="M37" s="24" t="s">
        <v>412</v>
      </c>
      <c r="N37" s="6"/>
      <c r="O37" s="29"/>
    </row>
    <row r="38" spans="2:34" x14ac:dyDescent="0.3">
      <c r="B38"/>
      <c r="D38"/>
      <c r="E38" s="23" t="s">
        <v>377</v>
      </c>
      <c r="F38" s="25" t="str">
        <f>CONCATENATE(F$19,F34)</f>
        <v>2008/09-2012/13*</v>
      </c>
      <c r="G38" s="25" t="str">
        <f>CONCATENATE(G$19,G34,G36)</f>
        <v>2013/14-2017/18*</v>
      </c>
      <c r="H38" s="25" t="str">
        <f>CONCATENATE(H$19,H34,H36)</f>
        <v>2018/19-2022/23*</v>
      </c>
      <c r="I38" s="6"/>
      <c r="J38" s="38"/>
      <c r="K38" s="38"/>
      <c r="L38" s="38"/>
      <c r="M38" s="24"/>
      <c r="N38" s="6"/>
      <c r="O38" s="29"/>
    </row>
    <row r="39" spans="2:34" x14ac:dyDescent="0.3">
      <c r="B39"/>
      <c r="D39"/>
      <c r="E39" s="23" t="s">
        <v>378</v>
      </c>
      <c r="F39" s="25" t="str">
        <f>CONCATENATE(F$19,F35)</f>
        <v>2008/09-2012/13*</v>
      </c>
      <c r="G39" s="25" t="str">
        <f>CONCATENATE(G$19,G35,G37)</f>
        <v>2013/14-2017/18*</v>
      </c>
      <c r="H39" s="25" t="str">
        <f>CONCATENATE(H$19,H35,H37)</f>
        <v>2018/19-2022/23*</v>
      </c>
      <c r="I39" s="6"/>
      <c r="J39" s="24"/>
      <c r="K39" s="24"/>
      <c r="L39" s="24"/>
      <c r="M39" s="24"/>
      <c r="N39" s="6"/>
      <c r="O39" s="29"/>
    </row>
    <row r="40" spans="2:34" x14ac:dyDescent="0.3">
      <c r="B40"/>
      <c r="D40"/>
      <c r="J40" s="6"/>
      <c r="K40" s="6"/>
      <c r="L40" s="6"/>
      <c r="M40" s="6"/>
      <c r="N40" s="6"/>
      <c r="O40" s="29"/>
    </row>
    <row r="41" spans="2:34" x14ac:dyDescent="0.3">
      <c r="B41" s="49" t="s">
        <v>424</v>
      </c>
      <c r="C41" s="49"/>
      <c r="D41" s="50"/>
      <c r="E41" s="50"/>
      <c r="F41" s="50"/>
      <c r="G41" s="50"/>
      <c r="H41" s="50"/>
      <c r="I41" s="50"/>
      <c r="J41" s="50"/>
      <c r="K41" s="50"/>
      <c r="L41" s="50"/>
      <c r="M41" s="50"/>
      <c r="N41" s="50"/>
      <c r="O41" s="50"/>
      <c r="P41" s="50"/>
      <c r="Q41" s="50"/>
      <c r="R41" s="5"/>
      <c r="U41" s="6"/>
      <c r="AE41"/>
    </row>
    <row r="42" spans="2:34" x14ac:dyDescent="0.3">
      <c r="L42" s="92"/>
      <c r="M42" s="44"/>
      <c r="N42"/>
      <c r="U42" s="6"/>
      <c r="AE42"/>
    </row>
    <row r="43" spans="2:34" x14ac:dyDescent="0.3">
      <c r="L43" s="92"/>
      <c r="M43" s="44"/>
      <c r="N43"/>
      <c r="U43" s="6"/>
      <c r="AE43"/>
    </row>
    <row r="44" spans="2:34" x14ac:dyDescent="0.3">
      <c r="L44" s="92"/>
      <c r="M44" s="44"/>
      <c r="N44"/>
      <c r="U44" s="6"/>
      <c r="AE44"/>
    </row>
    <row r="45" spans="2:34" x14ac:dyDescent="0.3">
      <c r="L45" s="92"/>
      <c r="M45" s="44"/>
      <c r="N45"/>
      <c r="U45" s="6"/>
      <c r="AE45"/>
    </row>
    <row r="46" spans="2:34" x14ac:dyDescent="0.3">
      <c r="L46" s="92"/>
      <c r="M46" s="44"/>
      <c r="N46"/>
      <c r="U46" s="6"/>
      <c r="AE46"/>
    </row>
    <row r="47" spans="2:34" x14ac:dyDescent="0.3">
      <c r="L47" s="92"/>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H25" workbookViewId="0">
      <selection activeCell="BF58" sqref="BF58"/>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4"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454</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5"/>
      <c r="BE5" s="85"/>
      <c r="BF5" s="85"/>
    </row>
    <row r="6" spans="1:93" x14ac:dyDescent="0.3">
      <c r="A6" s="9"/>
      <c r="B6" t="s">
        <v>455</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5"/>
      <c r="BE6" s="85"/>
      <c r="BF6" s="85"/>
    </row>
    <row r="7" spans="1:93" x14ac:dyDescent="0.3">
      <c r="A7" s="9"/>
      <c r="B7" t="s">
        <v>0</v>
      </c>
      <c r="C7" s="93" t="s">
        <v>1</v>
      </c>
      <c r="D7" s="94" t="s">
        <v>2</v>
      </c>
      <c r="E7" s="95" t="s">
        <v>3</v>
      </c>
      <c r="F7" s="94" t="s">
        <v>4</v>
      </c>
      <c r="G7" s="94" t="s">
        <v>5</v>
      </c>
      <c r="H7" s="94" t="s">
        <v>6</v>
      </c>
      <c r="I7" s="96" t="s">
        <v>7</v>
      </c>
      <c r="J7" s="94" t="s">
        <v>155</v>
      </c>
      <c r="K7" s="94" t="s">
        <v>156</v>
      </c>
      <c r="L7" s="94" t="s">
        <v>8</v>
      </c>
      <c r="M7" s="94" t="s">
        <v>9</v>
      </c>
      <c r="N7" s="94" t="s">
        <v>10</v>
      </c>
      <c r="O7" s="94" t="s">
        <v>11</v>
      </c>
      <c r="P7" s="94" t="s">
        <v>12</v>
      </c>
      <c r="Q7" s="95" t="s">
        <v>13</v>
      </c>
      <c r="R7" s="94" t="s">
        <v>14</v>
      </c>
      <c r="S7" s="94" t="s">
        <v>15</v>
      </c>
      <c r="T7" s="94" t="s">
        <v>16</v>
      </c>
      <c r="U7" s="96" t="s">
        <v>17</v>
      </c>
      <c r="V7" s="94" t="s">
        <v>157</v>
      </c>
      <c r="W7" s="94" t="s">
        <v>158</v>
      </c>
      <c r="X7" s="94" t="s">
        <v>18</v>
      </c>
      <c r="Y7" s="94" t="s">
        <v>19</v>
      </c>
      <c r="Z7" s="94" t="s">
        <v>20</v>
      </c>
      <c r="AA7" s="94" t="s">
        <v>207</v>
      </c>
      <c r="AB7" s="94" t="s">
        <v>208</v>
      </c>
      <c r="AC7" s="95" t="s">
        <v>209</v>
      </c>
      <c r="AD7" s="94" t="s">
        <v>210</v>
      </c>
      <c r="AE7" s="94" t="s">
        <v>211</v>
      </c>
      <c r="AF7" s="94" t="s">
        <v>212</v>
      </c>
      <c r="AG7" s="96" t="s">
        <v>213</v>
      </c>
      <c r="AH7" s="94" t="s">
        <v>214</v>
      </c>
      <c r="AI7" s="94" t="s">
        <v>215</v>
      </c>
      <c r="AJ7" s="94" t="s">
        <v>216</v>
      </c>
      <c r="AK7" s="94" t="s">
        <v>217</v>
      </c>
      <c r="AL7" s="94" t="s">
        <v>218</v>
      </c>
      <c r="AM7" s="94" t="s">
        <v>219</v>
      </c>
      <c r="AN7" s="94" t="s">
        <v>220</v>
      </c>
      <c r="AO7" s="94" t="s">
        <v>221</v>
      </c>
      <c r="AP7" s="94" t="s">
        <v>222</v>
      </c>
      <c r="AQ7" s="94" t="s">
        <v>21</v>
      </c>
      <c r="AR7" s="94" t="s">
        <v>22</v>
      </c>
      <c r="AS7" s="94" t="s">
        <v>23</v>
      </c>
      <c r="AT7" s="94" t="s">
        <v>24</v>
      </c>
      <c r="AU7" s="93" t="s">
        <v>159</v>
      </c>
      <c r="AV7" s="93" t="s">
        <v>160</v>
      </c>
      <c r="AW7" s="93" t="s">
        <v>223</v>
      </c>
      <c r="AX7" s="93" t="s">
        <v>161</v>
      </c>
      <c r="AY7" s="93" t="s">
        <v>224</v>
      </c>
      <c r="AZ7" s="93" t="s">
        <v>25</v>
      </c>
      <c r="BA7" s="93" t="s">
        <v>26</v>
      </c>
      <c r="BB7" s="93" t="s">
        <v>225</v>
      </c>
      <c r="BC7" s="97" t="s">
        <v>27</v>
      </c>
      <c r="BD7" s="98" t="s">
        <v>131</v>
      </c>
      <c r="BE7" s="98" t="s">
        <v>132</v>
      </c>
      <c r="BF7" s="98" t="s">
        <v>226</v>
      </c>
    </row>
    <row r="8" spans="1:93" s="3" customFormat="1" x14ac:dyDescent="0.3">
      <c r="A8" s="9" t="s">
        <v>418</v>
      </c>
      <c r="B8" s="3" t="s">
        <v>162</v>
      </c>
      <c r="C8" s="99">
        <v>690</v>
      </c>
      <c r="D8" s="100">
        <v>13117</v>
      </c>
      <c r="E8" s="95">
        <v>5.47646626E-2</v>
      </c>
      <c r="F8" s="101">
        <v>5.0568944300000002E-2</v>
      </c>
      <c r="G8" s="101">
        <v>5.9308500700000003E-2</v>
      </c>
      <c r="H8" s="101">
        <v>1.6784789999999999E-7</v>
      </c>
      <c r="I8" s="102">
        <v>5.2603491699999998E-2</v>
      </c>
      <c r="J8" s="101">
        <v>4.8821361100000002E-2</v>
      </c>
      <c r="K8" s="101">
        <v>5.6678619200000002E-2</v>
      </c>
      <c r="L8" s="101">
        <v>0.80834455540000005</v>
      </c>
      <c r="M8" s="101">
        <v>0.74641436380000004</v>
      </c>
      <c r="N8" s="101">
        <v>0.87541311089999996</v>
      </c>
      <c r="O8" s="100">
        <v>742</v>
      </c>
      <c r="P8" s="100">
        <v>14085</v>
      </c>
      <c r="Q8" s="95">
        <v>5.4502068600000002E-2</v>
      </c>
      <c r="R8" s="101">
        <v>5.0469507300000001E-2</v>
      </c>
      <c r="S8" s="101">
        <v>5.88568353E-2</v>
      </c>
      <c r="T8" s="101">
        <v>1.8215655E-9</v>
      </c>
      <c r="U8" s="102">
        <v>5.2680156200000001E-2</v>
      </c>
      <c r="V8" s="101">
        <v>4.9022839399999997E-2</v>
      </c>
      <c r="W8" s="101">
        <v>5.6610324699999999E-2</v>
      </c>
      <c r="X8" s="101">
        <v>0.78991717500000003</v>
      </c>
      <c r="Y8" s="101">
        <v>0.73147188149999998</v>
      </c>
      <c r="Z8" s="101">
        <v>0.85303230269999997</v>
      </c>
      <c r="AA8" s="100">
        <v>850</v>
      </c>
      <c r="AB8" s="100">
        <v>13831</v>
      </c>
      <c r="AC8" s="95">
        <v>6.2700127800000005E-2</v>
      </c>
      <c r="AD8" s="101">
        <v>5.83436175E-2</v>
      </c>
      <c r="AE8" s="101">
        <v>6.7381938099999997E-2</v>
      </c>
      <c r="AF8" s="101">
        <v>3.1228716000000001E-9</v>
      </c>
      <c r="AG8" s="102">
        <v>6.1456149199999997E-2</v>
      </c>
      <c r="AH8" s="101">
        <v>5.7460496200000002E-2</v>
      </c>
      <c r="AI8" s="101">
        <v>6.5729649500000001E-2</v>
      </c>
      <c r="AJ8" s="101">
        <v>0.80436823130000001</v>
      </c>
      <c r="AK8" s="101">
        <v>0.74847937480000004</v>
      </c>
      <c r="AL8" s="101">
        <v>0.86443030129999998</v>
      </c>
      <c r="AM8" s="101">
        <v>5.2918412999999999E-3</v>
      </c>
      <c r="AN8" s="101">
        <v>1.1504173960999999</v>
      </c>
      <c r="AO8" s="101">
        <v>1.0425213541</v>
      </c>
      <c r="AP8" s="101">
        <v>1.2694801694</v>
      </c>
      <c r="AQ8" s="101">
        <v>0.92759098009999996</v>
      </c>
      <c r="AR8" s="101">
        <v>0.99520504679999999</v>
      </c>
      <c r="AS8" s="101">
        <v>0.8972058557</v>
      </c>
      <c r="AT8" s="101">
        <v>1.1039084050000001</v>
      </c>
      <c r="AU8" s="99">
        <v>1</v>
      </c>
      <c r="AV8" s="99">
        <v>2</v>
      </c>
      <c r="AW8" s="99">
        <v>3</v>
      </c>
      <c r="AX8" s="99" t="s">
        <v>28</v>
      </c>
      <c r="AY8" s="99" t="s">
        <v>228</v>
      </c>
      <c r="AZ8" s="99" t="s">
        <v>28</v>
      </c>
      <c r="BA8" s="99" t="s">
        <v>28</v>
      </c>
      <c r="BB8" s="99" t="s">
        <v>28</v>
      </c>
      <c r="BC8" s="97" t="s">
        <v>232</v>
      </c>
      <c r="BD8" s="98">
        <v>138</v>
      </c>
      <c r="BE8" s="98">
        <v>148.4</v>
      </c>
      <c r="BF8" s="98">
        <v>170</v>
      </c>
      <c r="BG8" s="37"/>
      <c r="BH8" s="37"/>
      <c r="BI8" s="37"/>
      <c r="BJ8" s="37"/>
      <c r="BK8" s="37"/>
      <c r="BL8" s="37"/>
      <c r="BM8" s="37"/>
      <c r="BN8" s="37"/>
      <c r="BO8" s="37"/>
      <c r="BP8" s="37"/>
      <c r="BQ8" s="37"/>
      <c r="BR8" s="37"/>
      <c r="BS8" s="37"/>
      <c r="BT8" s="37"/>
      <c r="BU8" s="37"/>
      <c r="BV8" s="37"/>
      <c r="BW8" s="37"/>
    </row>
    <row r="9" spans="1:93" x14ac:dyDescent="0.3">
      <c r="A9" s="9"/>
      <c r="B9" t="s">
        <v>163</v>
      </c>
      <c r="C9" s="93">
        <v>2479</v>
      </c>
      <c r="D9" s="103">
        <v>37011</v>
      </c>
      <c r="E9" s="104">
        <v>6.7729590000000006E-2</v>
      </c>
      <c r="F9" s="94">
        <v>6.4531980399999994E-2</v>
      </c>
      <c r="G9" s="94">
        <v>7.1085643700000006E-2</v>
      </c>
      <c r="H9" s="94">
        <v>0.99065961999999996</v>
      </c>
      <c r="I9" s="96">
        <v>6.6980086999999994E-2</v>
      </c>
      <c r="J9" s="94">
        <v>6.43946403E-2</v>
      </c>
      <c r="K9" s="94">
        <v>6.9669339400000002E-2</v>
      </c>
      <c r="L9" s="94">
        <v>0.99971117819999999</v>
      </c>
      <c r="M9" s="94">
        <v>0.95251340080000002</v>
      </c>
      <c r="N9" s="94">
        <v>1.0492476420000001</v>
      </c>
      <c r="O9" s="103">
        <v>2670</v>
      </c>
      <c r="P9" s="103">
        <v>38901</v>
      </c>
      <c r="Q9" s="104">
        <v>6.8353596899999994E-2</v>
      </c>
      <c r="R9" s="94">
        <v>6.5240246000000002E-2</v>
      </c>
      <c r="S9" s="94">
        <v>7.1615521099999996E-2</v>
      </c>
      <c r="T9" s="94">
        <v>0.69356921189999998</v>
      </c>
      <c r="U9" s="96">
        <v>6.8635767700000003E-2</v>
      </c>
      <c r="V9" s="94">
        <v>6.6081111799999995E-2</v>
      </c>
      <c r="W9" s="94">
        <v>7.1289185099999999E-2</v>
      </c>
      <c r="X9" s="94">
        <v>0.99067212699999996</v>
      </c>
      <c r="Y9" s="94">
        <v>0.94554926370000003</v>
      </c>
      <c r="Z9" s="94">
        <v>1.0379483131</v>
      </c>
      <c r="AA9" s="103">
        <v>2951</v>
      </c>
      <c r="AB9" s="103">
        <v>37083</v>
      </c>
      <c r="AC9" s="104">
        <v>7.7698348200000003E-2</v>
      </c>
      <c r="AD9" s="94">
        <v>7.4324457499999996E-2</v>
      </c>
      <c r="AE9" s="94">
        <v>8.1225393500000007E-2</v>
      </c>
      <c r="AF9" s="94">
        <v>0.88668771879999997</v>
      </c>
      <c r="AG9" s="96">
        <v>7.9578243399999998E-2</v>
      </c>
      <c r="AH9" s="94">
        <v>7.6758258600000004E-2</v>
      </c>
      <c r="AI9" s="94">
        <v>8.2501830299999995E-2</v>
      </c>
      <c r="AJ9" s="94">
        <v>0.99677759980000002</v>
      </c>
      <c r="AK9" s="94">
        <v>0.9534945869</v>
      </c>
      <c r="AL9" s="94">
        <v>1.0420254053</v>
      </c>
      <c r="AM9" s="94">
        <v>1.6316669E-6</v>
      </c>
      <c r="AN9" s="94">
        <v>1.1367119165999999</v>
      </c>
      <c r="AO9" s="94">
        <v>1.0786991718000001</v>
      </c>
      <c r="AP9" s="94">
        <v>1.1978446030000001</v>
      </c>
      <c r="AQ9" s="94">
        <v>0.74243662050000003</v>
      </c>
      <c r="AR9" s="94">
        <v>1.0092132096999999</v>
      </c>
      <c r="AS9" s="94">
        <v>0.955495082</v>
      </c>
      <c r="AT9" s="94">
        <v>1.0659513813999999</v>
      </c>
      <c r="AU9" s="93" t="s">
        <v>28</v>
      </c>
      <c r="AV9" s="93" t="s">
        <v>28</v>
      </c>
      <c r="AW9" s="93" t="s">
        <v>28</v>
      </c>
      <c r="AX9" s="93" t="s">
        <v>28</v>
      </c>
      <c r="AY9" s="93" t="s">
        <v>228</v>
      </c>
      <c r="AZ9" s="93" t="s">
        <v>28</v>
      </c>
      <c r="BA9" s="93" t="s">
        <v>28</v>
      </c>
      <c r="BB9" s="93" t="s">
        <v>28</v>
      </c>
      <c r="BC9" s="105" t="s">
        <v>269</v>
      </c>
      <c r="BD9" s="106">
        <v>495.8</v>
      </c>
      <c r="BE9" s="106">
        <v>534</v>
      </c>
      <c r="BF9" s="106">
        <v>590.20000000000005</v>
      </c>
    </row>
    <row r="10" spans="1:93" x14ac:dyDescent="0.3">
      <c r="A10" s="9"/>
      <c r="B10" t="s">
        <v>165</v>
      </c>
      <c r="C10" s="93">
        <v>436</v>
      </c>
      <c r="D10" s="103">
        <v>6458</v>
      </c>
      <c r="E10" s="104">
        <v>6.9716494899999995E-2</v>
      </c>
      <c r="F10" s="94">
        <v>6.3210736399999995E-2</v>
      </c>
      <c r="G10" s="94">
        <v>7.6891837399999996E-2</v>
      </c>
      <c r="H10" s="94">
        <v>0.56684414959999996</v>
      </c>
      <c r="I10" s="96">
        <v>6.7513162000000002E-2</v>
      </c>
      <c r="J10" s="94">
        <v>6.1464349299999999E-2</v>
      </c>
      <c r="K10" s="94">
        <v>7.4157248800000006E-2</v>
      </c>
      <c r="L10" s="94">
        <v>1.0290385528999999</v>
      </c>
      <c r="M10" s="94">
        <v>0.93301140260000004</v>
      </c>
      <c r="N10" s="94">
        <v>1.134948984</v>
      </c>
      <c r="O10" s="103">
        <v>471</v>
      </c>
      <c r="P10" s="103">
        <v>6853</v>
      </c>
      <c r="Q10" s="104">
        <v>7.0874853299999999E-2</v>
      </c>
      <c r="R10" s="94">
        <v>6.4498462600000001E-2</v>
      </c>
      <c r="S10" s="94">
        <v>7.7881621200000001E-2</v>
      </c>
      <c r="T10" s="94">
        <v>0.57670178599999999</v>
      </c>
      <c r="U10" s="96">
        <v>6.8729023799999997E-2</v>
      </c>
      <c r="V10" s="94">
        <v>6.2794105500000003E-2</v>
      </c>
      <c r="W10" s="94">
        <v>7.5224874499999997E-2</v>
      </c>
      <c r="X10" s="94">
        <v>1.0272135607999999</v>
      </c>
      <c r="Y10" s="94">
        <v>0.93479834309999998</v>
      </c>
      <c r="Z10" s="94">
        <v>1.128765051</v>
      </c>
      <c r="AA10" s="103">
        <v>503</v>
      </c>
      <c r="AB10" s="103">
        <v>6828</v>
      </c>
      <c r="AC10" s="104">
        <v>7.5176715000000005E-2</v>
      </c>
      <c r="AD10" s="94">
        <v>6.8628914400000005E-2</v>
      </c>
      <c r="AE10" s="94">
        <v>8.2349233300000005E-2</v>
      </c>
      <c r="AF10" s="94">
        <v>0.43596932059999999</v>
      </c>
      <c r="AG10" s="96">
        <v>7.3667252500000002E-2</v>
      </c>
      <c r="AH10" s="94">
        <v>6.7502719799999999E-2</v>
      </c>
      <c r="AI10" s="94">
        <v>8.0394747099999997E-2</v>
      </c>
      <c r="AJ10" s="94">
        <v>0.96442803909999997</v>
      </c>
      <c r="AK10" s="94">
        <v>0.8804275278</v>
      </c>
      <c r="AL10" s="94">
        <v>1.0564429362000001</v>
      </c>
      <c r="AM10" s="94">
        <v>0.35812909549999999</v>
      </c>
      <c r="AN10" s="94">
        <v>1.0606965871</v>
      </c>
      <c r="AO10" s="94">
        <v>0.93542445669999996</v>
      </c>
      <c r="AP10" s="94">
        <v>1.2027451728</v>
      </c>
      <c r="AQ10" s="94">
        <v>0.80418575120000002</v>
      </c>
      <c r="AR10" s="94">
        <v>1.0166152699</v>
      </c>
      <c r="AS10" s="94">
        <v>0.89244626729999998</v>
      </c>
      <c r="AT10" s="94">
        <v>1.1580603168000001</v>
      </c>
      <c r="AU10" s="93" t="s">
        <v>28</v>
      </c>
      <c r="AV10" s="93" t="s">
        <v>28</v>
      </c>
      <c r="AW10" s="93" t="s">
        <v>28</v>
      </c>
      <c r="AX10" s="93" t="s">
        <v>28</v>
      </c>
      <c r="AY10" s="93" t="s">
        <v>28</v>
      </c>
      <c r="AZ10" s="93" t="s">
        <v>28</v>
      </c>
      <c r="BA10" s="93" t="s">
        <v>28</v>
      </c>
      <c r="BB10" s="93" t="s">
        <v>28</v>
      </c>
      <c r="BC10" s="105" t="s">
        <v>28</v>
      </c>
      <c r="BD10" s="106">
        <v>87.2</v>
      </c>
      <c r="BE10" s="106">
        <v>94.2</v>
      </c>
      <c r="BF10" s="106">
        <v>100.6</v>
      </c>
    </row>
    <row r="11" spans="1:93" x14ac:dyDescent="0.3">
      <c r="A11" s="9"/>
      <c r="B11" t="s">
        <v>164</v>
      </c>
      <c r="C11" s="93">
        <v>600</v>
      </c>
      <c r="D11" s="103">
        <v>9378</v>
      </c>
      <c r="E11" s="104">
        <v>6.6794015999999998E-2</v>
      </c>
      <c r="F11" s="94">
        <v>6.1364044800000003E-2</v>
      </c>
      <c r="G11" s="94">
        <v>7.27044736E-2</v>
      </c>
      <c r="H11" s="94">
        <v>0.7427540775</v>
      </c>
      <c r="I11" s="96">
        <v>6.3979526600000003E-2</v>
      </c>
      <c r="J11" s="94">
        <v>5.9059649399999997E-2</v>
      </c>
      <c r="K11" s="94">
        <v>6.9309246800000002E-2</v>
      </c>
      <c r="L11" s="94">
        <v>0.98590179619999996</v>
      </c>
      <c r="M11" s="94">
        <v>0.90575362319999997</v>
      </c>
      <c r="N11" s="94">
        <v>1.0731421071</v>
      </c>
      <c r="O11" s="103">
        <v>676</v>
      </c>
      <c r="P11" s="103">
        <v>9732</v>
      </c>
      <c r="Q11" s="104">
        <v>7.18263876E-2</v>
      </c>
      <c r="R11" s="94">
        <v>6.6298146500000002E-2</v>
      </c>
      <c r="S11" s="94">
        <v>7.7815598599999994E-2</v>
      </c>
      <c r="T11" s="94">
        <v>0.32539345060000002</v>
      </c>
      <c r="U11" s="96">
        <v>6.9461570099999995E-2</v>
      </c>
      <c r="V11" s="94">
        <v>6.4417827600000005E-2</v>
      </c>
      <c r="W11" s="94">
        <v>7.4900224000000001E-2</v>
      </c>
      <c r="X11" s="94">
        <v>1.0410044736999999</v>
      </c>
      <c r="Y11" s="94">
        <v>0.96088177880000003</v>
      </c>
      <c r="Z11" s="94">
        <v>1.1278081633999999</v>
      </c>
      <c r="AA11" s="103">
        <v>698</v>
      </c>
      <c r="AB11" s="103">
        <v>9183</v>
      </c>
      <c r="AC11" s="104">
        <v>7.7375713299999996E-2</v>
      </c>
      <c r="AD11" s="94">
        <v>7.15305948E-2</v>
      </c>
      <c r="AE11" s="94">
        <v>8.3698465299999997E-2</v>
      </c>
      <c r="AF11" s="94">
        <v>0.85372666009999998</v>
      </c>
      <c r="AG11" s="96">
        <v>7.6010018499999998E-2</v>
      </c>
      <c r="AH11" s="94">
        <v>7.0575243400000001E-2</v>
      </c>
      <c r="AI11" s="94">
        <v>8.1863308400000001E-2</v>
      </c>
      <c r="AJ11" s="94">
        <v>0.99263857700000002</v>
      </c>
      <c r="AK11" s="94">
        <v>0.9176526438</v>
      </c>
      <c r="AL11" s="94">
        <v>1.0737519815000001</v>
      </c>
      <c r="AM11" s="94">
        <v>0.1679404112</v>
      </c>
      <c r="AN11" s="94">
        <v>1.077260264</v>
      </c>
      <c r="AO11" s="94">
        <v>0.96912229630000002</v>
      </c>
      <c r="AP11" s="94">
        <v>1.1974646345</v>
      </c>
      <c r="AQ11" s="94">
        <v>0.19536134660000001</v>
      </c>
      <c r="AR11" s="94">
        <v>1.0753416532</v>
      </c>
      <c r="AS11" s="94">
        <v>0.96337848930000003</v>
      </c>
      <c r="AT11" s="94">
        <v>1.2003170966000001</v>
      </c>
      <c r="AU11" s="93" t="s">
        <v>28</v>
      </c>
      <c r="AV11" s="93" t="s">
        <v>28</v>
      </c>
      <c r="AW11" s="93" t="s">
        <v>28</v>
      </c>
      <c r="AX11" s="93" t="s">
        <v>28</v>
      </c>
      <c r="AY11" s="93" t="s">
        <v>28</v>
      </c>
      <c r="AZ11" s="93" t="s">
        <v>28</v>
      </c>
      <c r="BA11" s="93" t="s">
        <v>28</v>
      </c>
      <c r="BB11" s="93" t="s">
        <v>28</v>
      </c>
      <c r="BC11" s="105" t="s">
        <v>28</v>
      </c>
      <c r="BD11" s="106">
        <v>120</v>
      </c>
      <c r="BE11" s="106">
        <v>135.19999999999999</v>
      </c>
      <c r="BF11" s="106">
        <v>139.6</v>
      </c>
      <c r="BQ11" s="46"/>
      <c r="CC11" s="4"/>
      <c r="CO11" s="4"/>
    </row>
    <row r="12" spans="1:93" x14ac:dyDescent="0.3">
      <c r="A12" s="9"/>
      <c r="B12" t="s">
        <v>166</v>
      </c>
      <c r="C12" s="93">
        <v>662</v>
      </c>
      <c r="D12" s="103">
        <v>8116</v>
      </c>
      <c r="E12" s="104">
        <v>8.6497097499999995E-2</v>
      </c>
      <c r="F12" s="94">
        <v>7.9729139899999996E-2</v>
      </c>
      <c r="G12" s="94">
        <v>9.3839565799999997E-2</v>
      </c>
      <c r="H12" s="94">
        <v>4.1826034000000003E-9</v>
      </c>
      <c r="I12" s="96">
        <v>8.1567274499999995E-2</v>
      </c>
      <c r="J12" s="94">
        <v>7.5584555499999997E-2</v>
      </c>
      <c r="K12" s="94">
        <v>8.8023541699999999E-2</v>
      </c>
      <c r="L12" s="94">
        <v>1.2767258036</v>
      </c>
      <c r="M12" s="94">
        <v>1.1768285084000001</v>
      </c>
      <c r="N12" s="94">
        <v>1.3851030681000001</v>
      </c>
      <c r="O12" s="103">
        <v>693</v>
      </c>
      <c r="P12" s="103">
        <v>7940</v>
      </c>
      <c r="Q12" s="104">
        <v>9.2051137699999994E-2</v>
      </c>
      <c r="R12" s="94">
        <v>8.5017038200000006E-2</v>
      </c>
      <c r="S12" s="94">
        <v>9.9667221200000003E-2</v>
      </c>
      <c r="T12" s="94">
        <v>1.1792899999999999E-12</v>
      </c>
      <c r="U12" s="96">
        <v>8.7279597E-2</v>
      </c>
      <c r="V12" s="94">
        <v>8.1017392100000002E-2</v>
      </c>
      <c r="W12" s="94">
        <v>9.4025836299999999E-2</v>
      </c>
      <c r="X12" s="94">
        <v>1.3341287146</v>
      </c>
      <c r="Y12" s="94">
        <v>1.2321810980000001</v>
      </c>
      <c r="Z12" s="94">
        <v>1.4445112250000001</v>
      </c>
      <c r="AA12" s="103">
        <v>767</v>
      </c>
      <c r="AB12" s="103">
        <v>7256</v>
      </c>
      <c r="AC12" s="104">
        <v>0.1105690666</v>
      </c>
      <c r="AD12" s="94">
        <v>0.1025176911</v>
      </c>
      <c r="AE12" s="94">
        <v>0.1192527686</v>
      </c>
      <c r="AF12" s="94">
        <v>1.276239E-19</v>
      </c>
      <c r="AG12" s="96">
        <v>0.1057056229</v>
      </c>
      <c r="AH12" s="94">
        <v>9.8483388699999994E-2</v>
      </c>
      <c r="AI12" s="94">
        <v>0.1134574965</v>
      </c>
      <c r="AJ12" s="94">
        <v>1.4184699086000001</v>
      </c>
      <c r="AK12" s="94">
        <v>1.3151803155999999</v>
      </c>
      <c r="AL12" s="94">
        <v>1.5298714996</v>
      </c>
      <c r="AM12" s="94">
        <v>4.7089640000000003E-4</v>
      </c>
      <c r="AN12" s="94">
        <v>1.2011700164000001</v>
      </c>
      <c r="AO12" s="94">
        <v>1.0838915755</v>
      </c>
      <c r="AP12" s="94">
        <v>1.3311381330000001</v>
      </c>
      <c r="AQ12" s="94">
        <v>0.25225705450000002</v>
      </c>
      <c r="AR12" s="94">
        <v>1.0642107123</v>
      </c>
      <c r="AS12" s="94">
        <v>0.95666122870000003</v>
      </c>
      <c r="AT12" s="94">
        <v>1.1838510919</v>
      </c>
      <c r="AU12" s="93">
        <v>1</v>
      </c>
      <c r="AV12" s="93">
        <v>2</v>
      </c>
      <c r="AW12" s="93">
        <v>3</v>
      </c>
      <c r="AX12" s="93" t="s">
        <v>28</v>
      </c>
      <c r="AY12" s="93" t="s">
        <v>228</v>
      </c>
      <c r="AZ12" s="93" t="s">
        <v>28</v>
      </c>
      <c r="BA12" s="93" t="s">
        <v>28</v>
      </c>
      <c r="BB12" s="93" t="s">
        <v>28</v>
      </c>
      <c r="BC12" s="105" t="s">
        <v>232</v>
      </c>
      <c r="BD12" s="106">
        <v>132.4</v>
      </c>
      <c r="BE12" s="106">
        <v>138.6</v>
      </c>
      <c r="BF12" s="106">
        <v>153.4</v>
      </c>
      <c r="BQ12" s="46"/>
      <c r="CC12" s="4"/>
      <c r="CO12" s="4"/>
    </row>
    <row r="13" spans="1:93" s="3" customFormat="1" x14ac:dyDescent="0.3">
      <c r="A13" s="9" t="s">
        <v>29</v>
      </c>
      <c r="B13" s="3" t="s">
        <v>50</v>
      </c>
      <c r="C13" s="99">
        <v>4896</v>
      </c>
      <c r="D13" s="100">
        <v>74264</v>
      </c>
      <c r="E13" s="95">
        <v>6.7749157399999996E-2</v>
      </c>
      <c r="F13" s="101">
        <v>6.5208860499999993E-2</v>
      </c>
      <c r="G13" s="101">
        <v>7.0388414999999996E-2</v>
      </c>
      <c r="H13" s="101" t="s">
        <v>28</v>
      </c>
      <c r="I13" s="102">
        <v>6.5926963300000002E-2</v>
      </c>
      <c r="J13" s="101">
        <v>6.4105912000000001E-2</v>
      </c>
      <c r="K13" s="101">
        <v>6.77997449E-2</v>
      </c>
      <c r="L13" s="101" t="s">
        <v>28</v>
      </c>
      <c r="M13" s="101" t="s">
        <v>28</v>
      </c>
      <c r="N13" s="101" t="s">
        <v>28</v>
      </c>
      <c r="O13" s="100">
        <v>5267</v>
      </c>
      <c r="P13" s="100">
        <v>77591</v>
      </c>
      <c r="Q13" s="95">
        <v>6.8997193999999998E-2</v>
      </c>
      <c r="R13" s="101">
        <v>6.6466726899999995E-2</v>
      </c>
      <c r="S13" s="101">
        <v>7.1623998899999999E-2</v>
      </c>
      <c r="T13" s="101" t="s">
        <v>28</v>
      </c>
      <c r="U13" s="102">
        <v>6.7881584199999997E-2</v>
      </c>
      <c r="V13" s="101">
        <v>6.6072881299999997E-2</v>
      </c>
      <c r="W13" s="101">
        <v>6.9739799199999994E-2</v>
      </c>
      <c r="X13" s="101" t="s">
        <v>28</v>
      </c>
      <c r="Y13" s="101" t="s">
        <v>28</v>
      </c>
      <c r="Z13" s="101" t="s">
        <v>28</v>
      </c>
      <c r="AA13" s="100">
        <v>5789</v>
      </c>
      <c r="AB13" s="100">
        <v>74266</v>
      </c>
      <c r="AC13" s="95">
        <v>7.7949532799999999E-2</v>
      </c>
      <c r="AD13" s="101">
        <v>7.5967192899999994E-2</v>
      </c>
      <c r="AE13" s="101">
        <v>7.9983601200000004E-2</v>
      </c>
      <c r="AF13" s="101" t="s">
        <v>28</v>
      </c>
      <c r="AG13" s="102">
        <v>7.7949532799999999E-2</v>
      </c>
      <c r="AH13" s="101">
        <v>7.5967192899999994E-2</v>
      </c>
      <c r="AI13" s="101">
        <v>7.9983601200000004E-2</v>
      </c>
      <c r="AJ13" s="101" t="s">
        <v>28</v>
      </c>
      <c r="AK13" s="101" t="s">
        <v>28</v>
      </c>
      <c r="AL13" s="101" t="s">
        <v>28</v>
      </c>
      <c r="AM13" s="101">
        <v>1.5604850000000001E-10</v>
      </c>
      <c r="AN13" s="101">
        <v>1.1297493166999999</v>
      </c>
      <c r="AO13" s="101">
        <v>1.0883158431</v>
      </c>
      <c r="AP13" s="101">
        <v>1.1727602117</v>
      </c>
      <c r="AQ13" s="101">
        <v>0.35835102639999999</v>
      </c>
      <c r="AR13" s="101">
        <v>1.0184214326000001</v>
      </c>
      <c r="AS13" s="101">
        <v>0.979515672</v>
      </c>
      <c r="AT13" s="101">
        <v>1.0588725060999999</v>
      </c>
      <c r="AU13" s="99" t="s">
        <v>28</v>
      </c>
      <c r="AV13" s="99" t="s">
        <v>28</v>
      </c>
      <c r="AW13" s="99" t="s">
        <v>28</v>
      </c>
      <c r="AX13" s="99" t="s">
        <v>28</v>
      </c>
      <c r="AY13" s="99" t="s">
        <v>228</v>
      </c>
      <c r="AZ13" s="99" t="s">
        <v>28</v>
      </c>
      <c r="BA13" s="99" t="s">
        <v>28</v>
      </c>
      <c r="BB13" s="99" t="s">
        <v>28</v>
      </c>
      <c r="BC13" s="97" t="s">
        <v>269</v>
      </c>
      <c r="BD13" s="98">
        <v>979.2</v>
      </c>
      <c r="BE13" s="98">
        <v>1053.4000000000001</v>
      </c>
      <c r="BF13" s="98">
        <v>1157.8</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99">
        <v>17</v>
      </c>
      <c r="D14" s="100">
        <v>337</v>
      </c>
      <c r="E14" s="95">
        <v>5.0371797699999998E-2</v>
      </c>
      <c r="F14" s="101">
        <v>3.1287321299999997E-2</v>
      </c>
      <c r="G14" s="101">
        <v>8.1097322999999999E-2</v>
      </c>
      <c r="H14" s="101">
        <v>0.2154779195</v>
      </c>
      <c r="I14" s="102">
        <v>5.0445103900000003E-2</v>
      </c>
      <c r="J14" s="101">
        <v>3.1359730500000002E-2</v>
      </c>
      <c r="K14" s="101">
        <v>8.1145738800000006E-2</v>
      </c>
      <c r="L14" s="101">
        <v>0.74010974819999997</v>
      </c>
      <c r="M14" s="101">
        <v>0.45970270190000001</v>
      </c>
      <c r="N14" s="101">
        <v>1.1915580158000001</v>
      </c>
      <c r="O14" s="100">
        <v>17</v>
      </c>
      <c r="P14" s="100">
        <v>391</v>
      </c>
      <c r="Q14" s="95">
        <v>4.2461612000000003E-2</v>
      </c>
      <c r="R14" s="101">
        <v>2.6375671999999999E-2</v>
      </c>
      <c r="S14" s="101">
        <v>6.8358011799999993E-2</v>
      </c>
      <c r="T14" s="101">
        <v>4.4933248000000002E-2</v>
      </c>
      <c r="U14" s="102">
        <v>4.3478260900000003E-2</v>
      </c>
      <c r="V14" s="101">
        <v>2.7028719199999999E-2</v>
      </c>
      <c r="W14" s="101">
        <v>6.9938910399999998E-2</v>
      </c>
      <c r="X14" s="101">
        <v>0.61436427429999996</v>
      </c>
      <c r="Y14" s="101">
        <v>0.38162165310000001</v>
      </c>
      <c r="Z14" s="101">
        <v>0.98905148180000002</v>
      </c>
      <c r="AA14" s="100">
        <v>27</v>
      </c>
      <c r="AB14" s="100">
        <v>435</v>
      </c>
      <c r="AC14" s="95">
        <v>6.0556470600000002E-2</v>
      </c>
      <c r="AD14" s="101">
        <v>4.1490974700000002E-2</v>
      </c>
      <c r="AE14" s="101">
        <v>8.8382742400000006E-2</v>
      </c>
      <c r="AF14" s="101">
        <v>0.19059830920000001</v>
      </c>
      <c r="AG14" s="102">
        <v>6.2068965500000003E-2</v>
      </c>
      <c r="AH14" s="101">
        <v>4.2565789600000001E-2</v>
      </c>
      <c r="AI14" s="101">
        <v>9.0508281800000007E-2</v>
      </c>
      <c r="AJ14" s="101">
        <v>0.77686765310000006</v>
      </c>
      <c r="AK14" s="101">
        <v>0.5322799667</v>
      </c>
      <c r="AL14" s="101">
        <v>1.1338456983</v>
      </c>
      <c r="AM14" s="101">
        <v>0.25158427090000002</v>
      </c>
      <c r="AN14" s="101">
        <v>1.4261462921000001</v>
      </c>
      <c r="AO14" s="101">
        <v>0.77735581620000005</v>
      </c>
      <c r="AP14" s="101">
        <v>2.6164250708000001</v>
      </c>
      <c r="AQ14" s="101">
        <v>0.61844964489999998</v>
      </c>
      <c r="AR14" s="101">
        <v>0.84296399980000003</v>
      </c>
      <c r="AS14" s="101">
        <v>0.43037437709999998</v>
      </c>
      <c r="AT14" s="101">
        <v>1.6510934265999999</v>
      </c>
      <c r="AU14" s="99" t="s">
        <v>28</v>
      </c>
      <c r="AV14" s="99" t="s">
        <v>28</v>
      </c>
      <c r="AW14" s="99" t="s">
        <v>28</v>
      </c>
      <c r="AX14" s="99" t="s">
        <v>28</v>
      </c>
      <c r="AY14" s="99" t="s">
        <v>28</v>
      </c>
      <c r="AZ14" s="99" t="s">
        <v>28</v>
      </c>
      <c r="BA14" s="99" t="s">
        <v>28</v>
      </c>
      <c r="BB14" s="99" t="s">
        <v>28</v>
      </c>
      <c r="BC14" s="97" t="s">
        <v>28</v>
      </c>
      <c r="BD14" s="98">
        <v>3.4</v>
      </c>
      <c r="BE14" s="98">
        <v>3.4</v>
      </c>
      <c r="BF14" s="98">
        <v>5.4</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3">
        <v>18</v>
      </c>
      <c r="D15" s="103">
        <v>392</v>
      </c>
      <c r="E15" s="104">
        <v>4.5673374000000003E-2</v>
      </c>
      <c r="F15" s="94">
        <v>2.8751088899999999E-2</v>
      </c>
      <c r="G15" s="94">
        <v>7.2555759400000003E-2</v>
      </c>
      <c r="H15" s="94">
        <v>9.1202999500000007E-2</v>
      </c>
      <c r="I15" s="96">
        <v>4.5918367299999999E-2</v>
      </c>
      <c r="J15" s="94">
        <v>2.8930524700000002E-2</v>
      </c>
      <c r="K15" s="94">
        <v>7.2881376400000003E-2</v>
      </c>
      <c r="L15" s="94">
        <v>0.67107609560000003</v>
      </c>
      <c r="M15" s="94">
        <v>0.4224379942</v>
      </c>
      <c r="N15" s="94">
        <v>1.0660573439000001</v>
      </c>
      <c r="O15" s="103">
        <v>17</v>
      </c>
      <c r="P15" s="103">
        <v>448</v>
      </c>
      <c r="Q15" s="104">
        <v>3.8272476100000001E-2</v>
      </c>
      <c r="R15" s="94">
        <v>2.3773808300000001E-2</v>
      </c>
      <c r="S15" s="94">
        <v>6.1613284999999997E-2</v>
      </c>
      <c r="T15" s="94">
        <v>1.49789816E-2</v>
      </c>
      <c r="U15" s="96">
        <v>3.7946428599999998E-2</v>
      </c>
      <c r="V15" s="94">
        <v>2.35897973E-2</v>
      </c>
      <c r="W15" s="94">
        <v>6.1040432999999998E-2</v>
      </c>
      <c r="X15" s="94">
        <v>0.55375292789999997</v>
      </c>
      <c r="Y15" s="94">
        <v>0.34397607099999999</v>
      </c>
      <c r="Z15" s="94">
        <v>0.89146406089999997</v>
      </c>
      <c r="AA15" s="103">
        <v>29</v>
      </c>
      <c r="AB15" s="103">
        <v>499</v>
      </c>
      <c r="AC15" s="104">
        <v>5.7143148900000003E-2</v>
      </c>
      <c r="AD15" s="94">
        <v>3.9673450300000003E-2</v>
      </c>
      <c r="AE15" s="94">
        <v>8.2305406900000003E-2</v>
      </c>
      <c r="AF15" s="94">
        <v>9.5338800599999995E-2</v>
      </c>
      <c r="AG15" s="96">
        <v>5.8116232499999997E-2</v>
      </c>
      <c r="AH15" s="94">
        <v>4.0386228099999998E-2</v>
      </c>
      <c r="AI15" s="94">
        <v>8.3629906399999995E-2</v>
      </c>
      <c r="AJ15" s="94">
        <v>0.73307878719999997</v>
      </c>
      <c r="AK15" s="94">
        <v>0.50896328550000003</v>
      </c>
      <c r="AL15" s="94">
        <v>1.055880696</v>
      </c>
      <c r="AM15" s="94">
        <v>0.1894563729</v>
      </c>
      <c r="AN15" s="94">
        <v>1.4930611966</v>
      </c>
      <c r="AO15" s="94">
        <v>0.82047410519999997</v>
      </c>
      <c r="AP15" s="94">
        <v>2.7170043791</v>
      </c>
      <c r="AQ15" s="94">
        <v>0.60116993990000001</v>
      </c>
      <c r="AR15" s="94">
        <v>0.83796034210000003</v>
      </c>
      <c r="AS15" s="94">
        <v>0.43186248160000001</v>
      </c>
      <c r="AT15" s="94">
        <v>1.6259285414</v>
      </c>
      <c r="AU15" s="93" t="s">
        <v>28</v>
      </c>
      <c r="AV15" s="93" t="s">
        <v>28</v>
      </c>
      <c r="AW15" s="93" t="s">
        <v>28</v>
      </c>
      <c r="AX15" s="93" t="s">
        <v>28</v>
      </c>
      <c r="AY15" s="93" t="s">
        <v>28</v>
      </c>
      <c r="AZ15" s="93" t="s">
        <v>28</v>
      </c>
      <c r="BA15" s="93" t="s">
        <v>28</v>
      </c>
      <c r="BB15" s="93" t="s">
        <v>28</v>
      </c>
      <c r="BC15" s="105" t="s">
        <v>28</v>
      </c>
      <c r="BD15" s="106">
        <v>3.6</v>
      </c>
      <c r="BE15" s="106">
        <v>3.4</v>
      </c>
      <c r="BF15" s="106">
        <v>5.8</v>
      </c>
    </row>
    <row r="16" spans="1:93" x14ac:dyDescent="0.3">
      <c r="A16" s="9"/>
      <c r="B16" t="s">
        <v>75</v>
      </c>
      <c r="C16" s="93">
        <v>30</v>
      </c>
      <c r="D16" s="103">
        <v>574</v>
      </c>
      <c r="E16" s="104">
        <v>5.2879509999999998E-2</v>
      </c>
      <c r="F16" s="94">
        <v>3.6931301200000002E-2</v>
      </c>
      <c r="G16" s="94">
        <v>7.5714705100000002E-2</v>
      </c>
      <c r="H16" s="94">
        <v>0.1682044607</v>
      </c>
      <c r="I16" s="96">
        <v>5.2264808400000001E-2</v>
      </c>
      <c r="J16" s="94">
        <v>3.6542809500000002E-2</v>
      </c>
      <c r="K16" s="94">
        <v>7.4750962800000001E-2</v>
      </c>
      <c r="L16" s="94">
        <v>0.77695541180000005</v>
      </c>
      <c r="M16" s="94">
        <v>0.54262935329999995</v>
      </c>
      <c r="N16" s="94">
        <v>1.1124715392</v>
      </c>
      <c r="O16" s="103">
        <v>23</v>
      </c>
      <c r="P16" s="103">
        <v>567</v>
      </c>
      <c r="Q16" s="104">
        <v>4.0653094299999998E-2</v>
      </c>
      <c r="R16" s="94">
        <v>2.69908583E-2</v>
      </c>
      <c r="S16" s="94">
        <v>6.1230882700000003E-2</v>
      </c>
      <c r="T16" s="94">
        <v>1.10996707E-2</v>
      </c>
      <c r="U16" s="96">
        <v>4.0564373899999999E-2</v>
      </c>
      <c r="V16" s="94">
        <v>2.6956095499999999E-2</v>
      </c>
      <c r="W16" s="94">
        <v>6.1042536000000001E-2</v>
      </c>
      <c r="X16" s="94">
        <v>0.58819737589999999</v>
      </c>
      <c r="Y16" s="94">
        <v>0.39052259810000001</v>
      </c>
      <c r="Z16" s="94">
        <v>0.88593119769999995</v>
      </c>
      <c r="AA16" s="103">
        <v>27</v>
      </c>
      <c r="AB16" s="103">
        <v>692</v>
      </c>
      <c r="AC16" s="104">
        <v>3.9271828100000003E-2</v>
      </c>
      <c r="AD16" s="94">
        <v>2.6908030900000001E-2</v>
      </c>
      <c r="AE16" s="94">
        <v>5.7316586599999997E-2</v>
      </c>
      <c r="AF16" s="94">
        <v>3.7958780000000003E-4</v>
      </c>
      <c r="AG16" s="96">
        <v>3.9017340999999997E-2</v>
      </c>
      <c r="AH16" s="94">
        <v>2.67573966E-2</v>
      </c>
      <c r="AI16" s="94">
        <v>5.68946569E-2</v>
      </c>
      <c r="AJ16" s="94">
        <v>0.50381094950000005</v>
      </c>
      <c r="AK16" s="94">
        <v>0.34519810369999998</v>
      </c>
      <c r="AL16" s="94">
        <v>0.73530378669999996</v>
      </c>
      <c r="AM16" s="94">
        <v>0.90303989569999998</v>
      </c>
      <c r="AN16" s="94">
        <v>0.96602309799999997</v>
      </c>
      <c r="AO16" s="94">
        <v>0.55393081479999995</v>
      </c>
      <c r="AP16" s="94">
        <v>1.6846880529999999</v>
      </c>
      <c r="AQ16" s="94">
        <v>0.34276428609999998</v>
      </c>
      <c r="AR16" s="94">
        <v>0.76878727390000001</v>
      </c>
      <c r="AS16" s="94">
        <v>0.44657270339999999</v>
      </c>
      <c r="AT16" s="94">
        <v>1.3234885785999999</v>
      </c>
      <c r="AU16" s="93" t="s">
        <v>28</v>
      </c>
      <c r="AV16" s="93" t="s">
        <v>28</v>
      </c>
      <c r="AW16" s="93">
        <v>3</v>
      </c>
      <c r="AX16" s="93" t="s">
        <v>28</v>
      </c>
      <c r="AY16" s="93" t="s">
        <v>28</v>
      </c>
      <c r="AZ16" s="93" t="s">
        <v>28</v>
      </c>
      <c r="BA16" s="93" t="s">
        <v>28</v>
      </c>
      <c r="BB16" s="93" t="s">
        <v>28</v>
      </c>
      <c r="BC16" s="105">
        <v>-3</v>
      </c>
      <c r="BD16" s="106">
        <v>6</v>
      </c>
      <c r="BE16" s="106">
        <v>4.5999999999999996</v>
      </c>
      <c r="BF16" s="106">
        <v>5.4</v>
      </c>
    </row>
    <row r="17" spans="1:58" x14ac:dyDescent="0.3">
      <c r="A17" s="9"/>
      <c r="B17" t="s">
        <v>67</v>
      </c>
      <c r="C17" s="93">
        <v>6</v>
      </c>
      <c r="D17" s="103">
        <v>147</v>
      </c>
      <c r="E17" s="104">
        <v>4.2573265899999997E-2</v>
      </c>
      <c r="F17" s="94">
        <v>1.9116974299999999E-2</v>
      </c>
      <c r="G17" s="94">
        <v>9.4810138200000005E-2</v>
      </c>
      <c r="H17" s="94">
        <v>0.25076542080000003</v>
      </c>
      <c r="I17" s="96">
        <v>4.08163265E-2</v>
      </c>
      <c r="J17" s="94">
        <v>1.8337171199999999E-2</v>
      </c>
      <c r="K17" s="94">
        <v>9.0852208800000001E-2</v>
      </c>
      <c r="L17" s="94">
        <v>0.62552639750000005</v>
      </c>
      <c r="M17" s="94">
        <v>0.28088453590000001</v>
      </c>
      <c r="N17" s="94">
        <v>1.393039573</v>
      </c>
      <c r="O17" s="103">
        <v>10</v>
      </c>
      <c r="P17" s="103">
        <v>161</v>
      </c>
      <c r="Q17" s="104">
        <v>6.4083518800000003E-2</v>
      </c>
      <c r="R17" s="94">
        <v>3.4459995799999997E-2</v>
      </c>
      <c r="S17" s="94">
        <v>0.1191728928</v>
      </c>
      <c r="T17" s="94">
        <v>0.81127780920000003</v>
      </c>
      <c r="U17" s="96">
        <v>6.2111801199999997E-2</v>
      </c>
      <c r="V17" s="94">
        <v>3.3419547199999997E-2</v>
      </c>
      <c r="W17" s="94">
        <v>0.1154377056</v>
      </c>
      <c r="X17" s="94">
        <v>0.92720513010000005</v>
      </c>
      <c r="Y17" s="94">
        <v>0.49859129899999999</v>
      </c>
      <c r="Z17" s="94">
        <v>1.7242766875</v>
      </c>
      <c r="AA17" s="103">
        <v>11</v>
      </c>
      <c r="AB17" s="103">
        <v>170</v>
      </c>
      <c r="AC17" s="104">
        <v>6.5816210200000003E-2</v>
      </c>
      <c r="AD17" s="94">
        <v>3.6427437399999998E-2</v>
      </c>
      <c r="AE17" s="94">
        <v>0.1189151319</v>
      </c>
      <c r="AF17" s="94">
        <v>0.5750731845</v>
      </c>
      <c r="AG17" s="96">
        <v>6.4705882399999998E-2</v>
      </c>
      <c r="AH17" s="94">
        <v>3.5834128100000001E-2</v>
      </c>
      <c r="AI17" s="94">
        <v>0.1168397679</v>
      </c>
      <c r="AJ17" s="94">
        <v>0.84434387050000004</v>
      </c>
      <c r="AK17" s="94">
        <v>0.46732079230000001</v>
      </c>
      <c r="AL17" s="94">
        <v>1.5255400215999999</v>
      </c>
      <c r="AM17" s="94">
        <v>0.95131275640000001</v>
      </c>
      <c r="AN17" s="94">
        <v>1.0270380187999999</v>
      </c>
      <c r="AO17" s="94">
        <v>0.43617502660000002</v>
      </c>
      <c r="AP17" s="94">
        <v>2.4183115211000001</v>
      </c>
      <c r="AQ17" s="94">
        <v>0.42839442890000001</v>
      </c>
      <c r="AR17" s="94">
        <v>1.5052525896</v>
      </c>
      <c r="AS17" s="94">
        <v>0.54707511610000004</v>
      </c>
      <c r="AT17" s="94">
        <v>4.1416348355999997</v>
      </c>
      <c r="AU17" s="93" t="s">
        <v>28</v>
      </c>
      <c r="AV17" s="93" t="s">
        <v>28</v>
      </c>
      <c r="AW17" s="93" t="s">
        <v>28</v>
      </c>
      <c r="AX17" s="93" t="s">
        <v>28</v>
      </c>
      <c r="AY17" s="93" t="s">
        <v>28</v>
      </c>
      <c r="AZ17" s="93" t="s">
        <v>28</v>
      </c>
      <c r="BA17" s="93" t="s">
        <v>28</v>
      </c>
      <c r="BB17" s="93" t="s">
        <v>28</v>
      </c>
      <c r="BC17" s="105" t="s">
        <v>28</v>
      </c>
      <c r="BD17" s="106">
        <v>1.2</v>
      </c>
      <c r="BE17" s="106">
        <v>2</v>
      </c>
      <c r="BF17" s="106">
        <v>2.2000000000000002</v>
      </c>
    </row>
    <row r="18" spans="1:58" x14ac:dyDescent="0.3">
      <c r="A18" s="9"/>
      <c r="B18" t="s">
        <v>66</v>
      </c>
      <c r="C18" s="93">
        <v>50</v>
      </c>
      <c r="D18" s="103">
        <v>928</v>
      </c>
      <c r="E18" s="104">
        <v>5.65125249E-2</v>
      </c>
      <c r="F18" s="94">
        <v>4.2770641099999999E-2</v>
      </c>
      <c r="G18" s="94">
        <v>7.4669572000000003E-2</v>
      </c>
      <c r="H18" s="94">
        <v>0.19089060899999999</v>
      </c>
      <c r="I18" s="96">
        <v>5.3879310299999997E-2</v>
      </c>
      <c r="J18" s="94">
        <v>4.0836071100000003E-2</v>
      </c>
      <c r="K18" s="94">
        <v>7.1088623500000003E-2</v>
      </c>
      <c r="L18" s="94">
        <v>0.83033507770000003</v>
      </c>
      <c r="M18" s="94">
        <v>0.62842641830000001</v>
      </c>
      <c r="N18" s="94">
        <v>1.0971154637</v>
      </c>
      <c r="O18" s="103">
        <v>51</v>
      </c>
      <c r="P18" s="103">
        <v>1130</v>
      </c>
      <c r="Q18" s="104">
        <v>4.7023818500000002E-2</v>
      </c>
      <c r="R18" s="94">
        <v>3.5689465900000002E-2</v>
      </c>
      <c r="S18" s="94">
        <v>6.1957763999999999E-2</v>
      </c>
      <c r="T18" s="94">
        <v>6.2038212999999997E-3</v>
      </c>
      <c r="U18" s="96">
        <v>4.5132743400000001E-2</v>
      </c>
      <c r="V18" s="94">
        <v>3.4300438799999999E-2</v>
      </c>
      <c r="W18" s="94">
        <v>5.9385961100000002E-2</v>
      </c>
      <c r="X18" s="94">
        <v>0.68037346509999996</v>
      </c>
      <c r="Y18" s="94">
        <v>0.51638013189999998</v>
      </c>
      <c r="Z18" s="94">
        <v>0.89644822390000001</v>
      </c>
      <c r="AA18" s="103">
        <v>82</v>
      </c>
      <c r="AB18" s="103">
        <v>1248</v>
      </c>
      <c r="AC18" s="104">
        <v>6.8056891600000002E-2</v>
      </c>
      <c r="AD18" s="94">
        <v>5.472552E-2</v>
      </c>
      <c r="AE18" s="94">
        <v>8.4635842500000003E-2</v>
      </c>
      <c r="AF18" s="94">
        <v>0.22242189449999999</v>
      </c>
      <c r="AG18" s="96">
        <v>6.5705128200000004E-2</v>
      </c>
      <c r="AH18" s="94">
        <v>5.2917556400000003E-2</v>
      </c>
      <c r="AI18" s="94">
        <v>8.1582827400000002E-2</v>
      </c>
      <c r="AJ18" s="94">
        <v>0.87308915379999996</v>
      </c>
      <c r="AK18" s="94">
        <v>0.70206347729999996</v>
      </c>
      <c r="AL18" s="94">
        <v>1.0857774191</v>
      </c>
      <c r="AM18" s="94">
        <v>3.81719238E-2</v>
      </c>
      <c r="AN18" s="94">
        <v>1.4472855198000001</v>
      </c>
      <c r="AO18" s="94">
        <v>1.0203635577000001</v>
      </c>
      <c r="AP18" s="94">
        <v>2.0528324047000002</v>
      </c>
      <c r="AQ18" s="94">
        <v>0.35570723780000002</v>
      </c>
      <c r="AR18" s="94">
        <v>0.83209551540000004</v>
      </c>
      <c r="AS18" s="94">
        <v>0.56333780700000002</v>
      </c>
      <c r="AT18" s="94">
        <v>1.2290723935000001</v>
      </c>
      <c r="AU18" s="93" t="s">
        <v>28</v>
      </c>
      <c r="AV18" s="93" t="s">
        <v>28</v>
      </c>
      <c r="AW18" s="93" t="s">
        <v>28</v>
      </c>
      <c r="AX18" s="93" t="s">
        <v>28</v>
      </c>
      <c r="AY18" s="93" t="s">
        <v>28</v>
      </c>
      <c r="AZ18" s="93" t="s">
        <v>28</v>
      </c>
      <c r="BA18" s="93" t="s">
        <v>28</v>
      </c>
      <c r="BB18" s="93" t="s">
        <v>28</v>
      </c>
      <c r="BC18" s="105" t="s">
        <v>28</v>
      </c>
      <c r="BD18" s="106">
        <v>10</v>
      </c>
      <c r="BE18" s="106">
        <v>10.199999999999999</v>
      </c>
      <c r="BF18" s="106">
        <v>16.399999999999999</v>
      </c>
    </row>
    <row r="19" spans="1:58" x14ac:dyDescent="0.3">
      <c r="A19" s="9"/>
      <c r="B19" t="s">
        <v>69</v>
      </c>
      <c r="C19" s="93">
        <v>46</v>
      </c>
      <c r="D19" s="103">
        <v>758</v>
      </c>
      <c r="E19" s="104">
        <v>6.2361797900000002E-2</v>
      </c>
      <c r="F19" s="94">
        <v>4.6646150300000001E-2</v>
      </c>
      <c r="G19" s="94">
        <v>8.3372235700000005E-2</v>
      </c>
      <c r="H19" s="94">
        <v>0.55506063049999999</v>
      </c>
      <c r="I19" s="96">
        <v>6.06860158E-2</v>
      </c>
      <c r="J19" s="94">
        <v>4.5455433699999999E-2</v>
      </c>
      <c r="K19" s="94">
        <v>8.1019852200000006E-2</v>
      </c>
      <c r="L19" s="94">
        <v>0.91627808960000001</v>
      </c>
      <c r="M19" s="94">
        <v>0.68536903849999997</v>
      </c>
      <c r="N19" s="94">
        <v>1.2249831701</v>
      </c>
      <c r="O19" s="103">
        <v>41</v>
      </c>
      <c r="P19" s="103">
        <v>919</v>
      </c>
      <c r="Q19" s="104">
        <v>4.5556174999999997E-2</v>
      </c>
      <c r="R19" s="94">
        <v>3.3503114899999999E-2</v>
      </c>
      <c r="S19" s="94">
        <v>6.1945436499999999E-2</v>
      </c>
      <c r="T19" s="94">
        <v>7.8506467E-3</v>
      </c>
      <c r="U19" s="96">
        <v>4.4613710600000002E-2</v>
      </c>
      <c r="V19" s="94">
        <v>3.2849820299999999E-2</v>
      </c>
      <c r="W19" s="94">
        <v>6.0590382300000002E-2</v>
      </c>
      <c r="X19" s="94">
        <v>0.65913857279999999</v>
      </c>
      <c r="Y19" s="94">
        <v>0.48474647749999999</v>
      </c>
      <c r="Z19" s="94">
        <v>0.89626986119999996</v>
      </c>
      <c r="AA19" s="103">
        <v>50</v>
      </c>
      <c r="AB19" s="103">
        <v>929</v>
      </c>
      <c r="AC19" s="104">
        <v>5.2974346499999998E-2</v>
      </c>
      <c r="AD19" s="94">
        <v>4.01016015E-2</v>
      </c>
      <c r="AE19" s="94">
        <v>6.99792848E-2</v>
      </c>
      <c r="AF19" s="94">
        <v>6.5410581000000002E-3</v>
      </c>
      <c r="AG19" s="96">
        <v>5.3821313199999998E-2</v>
      </c>
      <c r="AH19" s="94">
        <v>4.0792114099999999E-2</v>
      </c>
      <c r="AI19" s="94">
        <v>7.1012101800000005E-2</v>
      </c>
      <c r="AJ19" s="94">
        <v>0.67959799970000001</v>
      </c>
      <c r="AK19" s="94">
        <v>0.51445595740000005</v>
      </c>
      <c r="AL19" s="94">
        <v>0.89775117689999995</v>
      </c>
      <c r="AM19" s="94">
        <v>0.47398297900000003</v>
      </c>
      <c r="AN19" s="94">
        <v>1.1628356989999999</v>
      </c>
      <c r="AO19" s="94">
        <v>0.76943709940000005</v>
      </c>
      <c r="AP19" s="94">
        <v>1.7573715432999999</v>
      </c>
      <c r="AQ19" s="94">
        <v>0.1437432216</v>
      </c>
      <c r="AR19" s="94">
        <v>0.73051413649999997</v>
      </c>
      <c r="AS19" s="94">
        <v>0.4795209741</v>
      </c>
      <c r="AT19" s="94">
        <v>1.1128833408000001</v>
      </c>
      <c r="AU19" s="93" t="s">
        <v>28</v>
      </c>
      <c r="AV19" s="93" t="s">
        <v>28</v>
      </c>
      <c r="AW19" s="93" t="s">
        <v>28</v>
      </c>
      <c r="AX19" s="93" t="s">
        <v>28</v>
      </c>
      <c r="AY19" s="93" t="s">
        <v>28</v>
      </c>
      <c r="AZ19" s="93" t="s">
        <v>28</v>
      </c>
      <c r="BA19" s="93" t="s">
        <v>28</v>
      </c>
      <c r="BB19" s="93" t="s">
        <v>28</v>
      </c>
      <c r="BC19" s="105" t="s">
        <v>28</v>
      </c>
      <c r="BD19" s="106">
        <v>9.1999999999999993</v>
      </c>
      <c r="BE19" s="106">
        <v>8.1999999999999993</v>
      </c>
      <c r="BF19" s="106">
        <v>10</v>
      </c>
    </row>
    <row r="20" spans="1:58" x14ac:dyDescent="0.3">
      <c r="A20" s="9"/>
      <c r="B20" t="s">
        <v>65</v>
      </c>
      <c r="C20" s="93">
        <v>41</v>
      </c>
      <c r="D20" s="103">
        <v>757</v>
      </c>
      <c r="E20" s="104">
        <v>5.7104836499999999E-2</v>
      </c>
      <c r="F20" s="94">
        <v>4.1992791600000003E-2</v>
      </c>
      <c r="G20" s="94">
        <v>7.76552888E-2</v>
      </c>
      <c r="H20" s="94">
        <v>0.26313707800000002</v>
      </c>
      <c r="I20" s="96">
        <v>5.4161162499999999E-2</v>
      </c>
      <c r="J20" s="94">
        <v>3.9879768599999997E-2</v>
      </c>
      <c r="K20" s="94">
        <v>7.3556884099999997E-2</v>
      </c>
      <c r="L20" s="94">
        <v>0.8390378772</v>
      </c>
      <c r="M20" s="94">
        <v>0.61699752269999997</v>
      </c>
      <c r="N20" s="94">
        <v>1.1409844178999999</v>
      </c>
      <c r="O20" s="103">
        <v>38</v>
      </c>
      <c r="P20" s="103">
        <v>707</v>
      </c>
      <c r="Q20" s="104">
        <v>5.5352404100000002E-2</v>
      </c>
      <c r="R20" s="94">
        <v>4.0230182199999999E-2</v>
      </c>
      <c r="S20" s="94">
        <v>7.6158955200000003E-2</v>
      </c>
      <c r="T20" s="94">
        <v>0.1726175439</v>
      </c>
      <c r="U20" s="96">
        <v>5.3748232E-2</v>
      </c>
      <c r="V20" s="94">
        <v>3.91093915E-2</v>
      </c>
      <c r="W20" s="94">
        <v>7.3866463500000007E-2</v>
      </c>
      <c r="X20" s="94">
        <v>0.80087726150000005</v>
      </c>
      <c r="Y20" s="94">
        <v>0.58207838749999996</v>
      </c>
      <c r="Z20" s="94">
        <v>1.1019209813999999</v>
      </c>
      <c r="AA20" s="103">
        <v>35</v>
      </c>
      <c r="AB20" s="103">
        <v>728</v>
      </c>
      <c r="AC20" s="104">
        <v>4.9501182499999997E-2</v>
      </c>
      <c r="AD20" s="94">
        <v>3.55051012E-2</v>
      </c>
      <c r="AE20" s="94">
        <v>6.9014507399999994E-2</v>
      </c>
      <c r="AF20" s="94">
        <v>7.406475E-3</v>
      </c>
      <c r="AG20" s="96">
        <v>4.8076923100000002E-2</v>
      </c>
      <c r="AH20" s="94">
        <v>3.4518931500000002E-2</v>
      </c>
      <c r="AI20" s="94">
        <v>6.6960083399999995E-2</v>
      </c>
      <c r="AJ20" s="94">
        <v>0.63504142669999997</v>
      </c>
      <c r="AK20" s="94">
        <v>0.45548831319999999</v>
      </c>
      <c r="AL20" s="94">
        <v>0.88537422809999999</v>
      </c>
      <c r="AM20" s="94">
        <v>0.63344940729999999</v>
      </c>
      <c r="AN20" s="94">
        <v>0.89429146390000003</v>
      </c>
      <c r="AO20" s="94">
        <v>0.56501288770000002</v>
      </c>
      <c r="AP20" s="94">
        <v>1.4154672218</v>
      </c>
      <c r="AQ20" s="94">
        <v>0.88991247969999998</v>
      </c>
      <c r="AR20" s="94">
        <v>0.96931201379999998</v>
      </c>
      <c r="AS20" s="94">
        <v>0.62342943159999997</v>
      </c>
      <c r="AT20" s="94">
        <v>1.5070924349999999</v>
      </c>
      <c r="AU20" s="93" t="s">
        <v>28</v>
      </c>
      <c r="AV20" s="93" t="s">
        <v>28</v>
      </c>
      <c r="AW20" s="93" t="s">
        <v>28</v>
      </c>
      <c r="AX20" s="93" t="s">
        <v>28</v>
      </c>
      <c r="AY20" s="93" t="s">
        <v>28</v>
      </c>
      <c r="AZ20" s="93" t="s">
        <v>28</v>
      </c>
      <c r="BA20" s="93" t="s">
        <v>28</v>
      </c>
      <c r="BB20" s="93" t="s">
        <v>28</v>
      </c>
      <c r="BC20" s="105" t="s">
        <v>28</v>
      </c>
      <c r="BD20" s="106">
        <v>8.1999999999999993</v>
      </c>
      <c r="BE20" s="106">
        <v>7.6</v>
      </c>
      <c r="BF20" s="106">
        <v>7</v>
      </c>
    </row>
    <row r="21" spans="1:58" x14ac:dyDescent="0.3">
      <c r="A21" s="9"/>
      <c r="B21" t="s">
        <v>64</v>
      </c>
      <c r="C21" s="93">
        <v>26</v>
      </c>
      <c r="D21" s="103">
        <v>438</v>
      </c>
      <c r="E21" s="104">
        <v>6.0013097299999998E-2</v>
      </c>
      <c r="F21" s="94">
        <v>4.0819027799999998E-2</v>
      </c>
      <c r="G21" s="94">
        <v>8.8232670999999999E-2</v>
      </c>
      <c r="H21" s="94">
        <v>0.52226029309999999</v>
      </c>
      <c r="I21" s="96">
        <v>5.9360730600000002E-2</v>
      </c>
      <c r="J21" s="94">
        <v>4.0417074999999997E-2</v>
      </c>
      <c r="K21" s="94">
        <v>8.7183358399999994E-2</v>
      </c>
      <c r="L21" s="94">
        <v>0.88176877490000005</v>
      </c>
      <c r="M21" s="94">
        <v>0.59975148320000005</v>
      </c>
      <c r="N21" s="94">
        <v>1.2963972481999999</v>
      </c>
      <c r="O21" s="103">
        <v>17</v>
      </c>
      <c r="P21" s="103">
        <v>384</v>
      </c>
      <c r="Q21" s="104">
        <v>4.4991703799999998E-2</v>
      </c>
      <c r="R21" s="94">
        <v>2.79479337E-2</v>
      </c>
      <c r="S21" s="94">
        <v>7.2429448100000002E-2</v>
      </c>
      <c r="T21" s="94">
        <v>7.7206495799999997E-2</v>
      </c>
      <c r="U21" s="96">
        <v>4.42708333E-2</v>
      </c>
      <c r="V21" s="94">
        <v>2.7521430199999999E-2</v>
      </c>
      <c r="W21" s="94">
        <v>7.1213838500000001E-2</v>
      </c>
      <c r="X21" s="94">
        <v>0.65097141020000004</v>
      </c>
      <c r="Y21" s="94">
        <v>0.4043702341</v>
      </c>
      <c r="Z21" s="94">
        <v>1.0479598674999999</v>
      </c>
      <c r="AA21" s="103">
        <v>16</v>
      </c>
      <c r="AB21" s="103">
        <v>447</v>
      </c>
      <c r="AC21" s="104">
        <v>3.6101177599999999E-2</v>
      </c>
      <c r="AD21" s="94">
        <v>2.2101601700000001E-2</v>
      </c>
      <c r="AE21" s="94">
        <v>5.8968352000000002E-2</v>
      </c>
      <c r="AF21" s="94">
        <v>2.1074982999999999E-3</v>
      </c>
      <c r="AG21" s="96">
        <v>3.5794183399999999E-2</v>
      </c>
      <c r="AH21" s="94">
        <v>2.1928659E-2</v>
      </c>
      <c r="AI21" s="94">
        <v>5.8426900099999998E-2</v>
      </c>
      <c r="AJ21" s="94">
        <v>0.46313526669999999</v>
      </c>
      <c r="AK21" s="94">
        <v>0.28353732059999998</v>
      </c>
      <c r="AL21" s="94">
        <v>0.75649397689999998</v>
      </c>
      <c r="AM21" s="94">
        <v>0.52735703629999997</v>
      </c>
      <c r="AN21" s="94">
        <v>0.80239632120000004</v>
      </c>
      <c r="AO21" s="94">
        <v>0.40541559849999997</v>
      </c>
      <c r="AP21" s="94">
        <v>1.5880983824999999</v>
      </c>
      <c r="AQ21" s="94">
        <v>0.35568342629999999</v>
      </c>
      <c r="AR21" s="94">
        <v>0.74969808029999996</v>
      </c>
      <c r="AS21" s="94">
        <v>0.4068085072</v>
      </c>
      <c r="AT21" s="94">
        <v>1.3816014207</v>
      </c>
      <c r="AU21" s="93" t="s">
        <v>28</v>
      </c>
      <c r="AV21" s="93" t="s">
        <v>28</v>
      </c>
      <c r="AW21" s="93">
        <v>3</v>
      </c>
      <c r="AX21" s="93" t="s">
        <v>28</v>
      </c>
      <c r="AY21" s="93" t="s">
        <v>28</v>
      </c>
      <c r="AZ21" s="93" t="s">
        <v>28</v>
      </c>
      <c r="BA21" s="93" t="s">
        <v>28</v>
      </c>
      <c r="BB21" s="93" t="s">
        <v>28</v>
      </c>
      <c r="BC21" s="105">
        <v>-3</v>
      </c>
      <c r="BD21" s="106">
        <v>5.2</v>
      </c>
      <c r="BE21" s="106">
        <v>3.4</v>
      </c>
      <c r="BF21" s="106">
        <v>3.2</v>
      </c>
    </row>
    <row r="22" spans="1:58" x14ac:dyDescent="0.3">
      <c r="A22" s="9"/>
      <c r="B22" t="s">
        <v>204</v>
      </c>
      <c r="C22" s="93">
        <v>14</v>
      </c>
      <c r="D22" s="103">
        <v>306</v>
      </c>
      <c r="E22" s="104">
        <v>4.7150684900000003E-2</v>
      </c>
      <c r="F22" s="94">
        <v>2.7904044900000001E-2</v>
      </c>
      <c r="G22" s="94">
        <v>7.9672574199999999E-2</v>
      </c>
      <c r="H22" s="94">
        <v>0.1702622479</v>
      </c>
      <c r="I22" s="96">
        <v>4.5751633999999999E-2</v>
      </c>
      <c r="J22" s="94">
        <v>2.70965144E-2</v>
      </c>
      <c r="K22" s="94">
        <v>7.7250231700000005E-2</v>
      </c>
      <c r="L22" s="94">
        <v>0.69278213499999997</v>
      </c>
      <c r="M22" s="94">
        <v>0.4099924284</v>
      </c>
      <c r="N22" s="94">
        <v>1.1706242683999999</v>
      </c>
      <c r="O22" s="103">
        <v>18</v>
      </c>
      <c r="P22" s="103">
        <v>318</v>
      </c>
      <c r="Q22" s="104">
        <v>5.8448787000000002E-2</v>
      </c>
      <c r="R22" s="94">
        <v>3.6795464700000002E-2</v>
      </c>
      <c r="S22" s="94">
        <v>9.2844613600000001E-2</v>
      </c>
      <c r="T22" s="94">
        <v>0.47776904999999997</v>
      </c>
      <c r="U22" s="96">
        <v>5.6603773599999997E-2</v>
      </c>
      <c r="V22" s="94">
        <v>3.5662785199999998E-2</v>
      </c>
      <c r="W22" s="94">
        <v>8.9841193499999999E-2</v>
      </c>
      <c r="X22" s="94">
        <v>0.84567789309999997</v>
      </c>
      <c r="Y22" s="94">
        <v>0.53238249510000002</v>
      </c>
      <c r="Z22" s="94">
        <v>1.3433407475000001</v>
      </c>
      <c r="AA22" s="103">
        <v>11</v>
      </c>
      <c r="AB22" s="103">
        <v>330</v>
      </c>
      <c r="AC22" s="104">
        <v>3.4548011300000001E-2</v>
      </c>
      <c r="AD22" s="94">
        <v>1.9121529599999999E-2</v>
      </c>
      <c r="AE22" s="94">
        <v>6.2419958400000003E-2</v>
      </c>
      <c r="AF22" s="94">
        <v>7.0153851999999999E-3</v>
      </c>
      <c r="AG22" s="96">
        <v>3.3333333299999997E-2</v>
      </c>
      <c r="AH22" s="94">
        <v>1.84600054E-2</v>
      </c>
      <c r="AI22" s="94">
        <v>6.0190183500000001E-2</v>
      </c>
      <c r="AJ22" s="94">
        <v>0.44320998540000001</v>
      </c>
      <c r="AK22" s="94">
        <v>0.2453065328</v>
      </c>
      <c r="AL22" s="94">
        <v>0.80077399019999995</v>
      </c>
      <c r="AM22" s="94">
        <v>0.16947455989999999</v>
      </c>
      <c r="AN22" s="94">
        <v>0.59108174930000001</v>
      </c>
      <c r="AO22" s="94">
        <v>0.27918076130000002</v>
      </c>
      <c r="AP22" s="94">
        <v>1.2514387911</v>
      </c>
      <c r="AQ22" s="94">
        <v>0.54665362679999996</v>
      </c>
      <c r="AR22" s="94">
        <v>1.2396169243999999</v>
      </c>
      <c r="AS22" s="94">
        <v>0.61653883740000004</v>
      </c>
      <c r="AT22" s="94">
        <v>2.4923817056000002</v>
      </c>
      <c r="AU22" s="93" t="s">
        <v>28</v>
      </c>
      <c r="AV22" s="93" t="s">
        <v>28</v>
      </c>
      <c r="AW22" s="93" t="s">
        <v>28</v>
      </c>
      <c r="AX22" s="93" t="s">
        <v>28</v>
      </c>
      <c r="AY22" s="93" t="s">
        <v>28</v>
      </c>
      <c r="AZ22" s="93" t="s">
        <v>28</v>
      </c>
      <c r="BA22" s="93" t="s">
        <v>28</v>
      </c>
      <c r="BB22" s="93" t="s">
        <v>28</v>
      </c>
      <c r="BC22" s="105" t="s">
        <v>28</v>
      </c>
      <c r="BD22" s="106">
        <v>2.8</v>
      </c>
      <c r="BE22" s="106">
        <v>3.6</v>
      </c>
      <c r="BF22" s="106">
        <v>2.2000000000000002</v>
      </c>
    </row>
    <row r="23" spans="1:58" x14ac:dyDescent="0.3">
      <c r="A23" s="9"/>
      <c r="B23" t="s">
        <v>74</v>
      </c>
      <c r="C23" s="93">
        <v>33</v>
      </c>
      <c r="D23" s="103">
        <v>695</v>
      </c>
      <c r="E23" s="104">
        <v>4.9019229099999999E-2</v>
      </c>
      <c r="F23" s="94">
        <v>3.4808681899999999E-2</v>
      </c>
      <c r="G23" s="94">
        <v>6.9031192500000005E-2</v>
      </c>
      <c r="H23" s="94">
        <v>6.0266610800000002E-2</v>
      </c>
      <c r="I23" s="96">
        <v>4.7482014400000001E-2</v>
      </c>
      <c r="J23" s="94">
        <v>3.37562322E-2</v>
      </c>
      <c r="K23" s="94">
        <v>6.6788902100000005E-2</v>
      </c>
      <c r="L23" s="94">
        <v>0.72023654039999996</v>
      </c>
      <c r="M23" s="94">
        <v>0.5114418382</v>
      </c>
      <c r="N23" s="94">
        <v>1.0142710965999999</v>
      </c>
      <c r="O23" s="103">
        <v>26</v>
      </c>
      <c r="P23" s="103">
        <v>735</v>
      </c>
      <c r="Q23" s="104">
        <v>3.6767548099999998E-2</v>
      </c>
      <c r="R23" s="94">
        <v>2.5010125099999999E-2</v>
      </c>
      <c r="S23" s="94">
        <v>5.4052212500000002E-2</v>
      </c>
      <c r="T23" s="94">
        <v>1.3260276E-3</v>
      </c>
      <c r="U23" s="96">
        <v>3.5374149700000003E-2</v>
      </c>
      <c r="V23" s="94">
        <v>2.4085277400000001E-2</v>
      </c>
      <c r="W23" s="94">
        <v>5.1954164599999998E-2</v>
      </c>
      <c r="X23" s="94">
        <v>0.53197857839999996</v>
      </c>
      <c r="Y23" s="94">
        <v>0.36186396580000002</v>
      </c>
      <c r="Z23" s="94">
        <v>0.782065181</v>
      </c>
      <c r="AA23" s="103">
        <v>39</v>
      </c>
      <c r="AB23" s="103">
        <v>702</v>
      </c>
      <c r="AC23" s="104">
        <v>5.57943178E-2</v>
      </c>
      <c r="AD23" s="94">
        <v>4.0721858999999999E-2</v>
      </c>
      <c r="AE23" s="94">
        <v>7.6445574500000002E-2</v>
      </c>
      <c r="AF23" s="94">
        <v>3.7413557600000001E-2</v>
      </c>
      <c r="AG23" s="96">
        <v>5.5555555600000001E-2</v>
      </c>
      <c r="AH23" s="94">
        <v>4.0590664700000001E-2</v>
      </c>
      <c r="AI23" s="94">
        <v>7.6037674599999994E-2</v>
      </c>
      <c r="AJ23" s="94">
        <v>0.71577488489999996</v>
      </c>
      <c r="AK23" s="94">
        <v>0.5224131246</v>
      </c>
      <c r="AL23" s="94">
        <v>0.98070599999999997</v>
      </c>
      <c r="AM23" s="94">
        <v>9.9515812800000006E-2</v>
      </c>
      <c r="AN23" s="94">
        <v>1.51748813</v>
      </c>
      <c r="AO23" s="94">
        <v>0.92386676919999999</v>
      </c>
      <c r="AP23" s="94">
        <v>2.4925349642999999</v>
      </c>
      <c r="AQ23" s="94">
        <v>0.27276313990000001</v>
      </c>
      <c r="AR23" s="94">
        <v>0.75006377710000005</v>
      </c>
      <c r="AS23" s="94">
        <v>0.44862626909999997</v>
      </c>
      <c r="AT23" s="94">
        <v>1.2540408543999999</v>
      </c>
      <c r="AU23" s="93" t="s">
        <v>28</v>
      </c>
      <c r="AV23" s="93">
        <v>2</v>
      </c>
      <c r="AW23" s="93" t="s">
        <v>28</v>
      </c>
      <c r="AX23" s="93" t="s">
        <v>28</v>
      </c>
      <c r="AY23" s="93" t="s">
        <v>28</v>
      </c>
      <c r="AZ23" s="93" t="s">
        <v>28</v>
      </c>
      <c r="BA23" s="93" t="s">
        <v>28</v>
      </c>
      <c r="BB23" s="93" t="s">
        <v>28</v>
      </c>
      <c r="BC23" s="105">
        <v>-2</v>
      </c>
      <c r="BD23" s="106">
        <v>6.6</v>
      </c>
      <c r="BE23" s="106">
        <v>5.2</v>
      </c>
      <c r="BF23" s="106">
        <v>7.8</v>
      </c>
    </row>
    <row r="24" spans="1:58" x14ac:dyDescent="0.3">
      <c r="A24" s="9"/>
      <c r="B24" t="s">
        <v>181</v>
      </c>
      <c r="C24" s="93">
        <v>29</v>
      </c>
      <c r="D24" s="103">
        <v>639</v>
      </c>
      <c r="E24" s="104">
        <v>4.75254752E-2</v>
      </c>
      <c r="F24" s="94">
        <v>3.29905578E-2</v>
      </c>
      <c r="G24" s="94">
        <v>6.8464158900000002E-2</v>
      </c>
      <c r="H24" s="94">
        <v>5.3834309800000001E-2</v>
      </c>
      <c r="I24" s="96">
        <v>4.53834116E-2</v>
      </c>
      <c r="J24" s="94">
        <v>3.1537915200000002E-2</v>
      </c>
      <c r="K24" s="94">
        <v>6.5307235199999994E-2</v>
      </c>
      <c r="L24" s="94">
        <v>0.69828890570000002</v>
      </c>
      <c r="M24" s="94">
        <v>0.48472825209999998</v>
      </c>
      <c r="N24" s="94">
        <v>1.005939707</v>
      </c>
      <c r="O24" s="103">
        <v>43</v>
      </c>
      <c r="P24" s="103">
        <v>907</v>
      </c>
      <c r="Q24" s="104">
        <v>4.9019301600000002E-2</v>
      </c>
      <c r="R24" s="94">
        <v>3.6309905000000003E-2</v>
      </c>
      <c r="S24" s="94">
        <v>6.6177312500000002E-2</v>
      </c>
      <c r="T24" s="94">
        <v>2.4859149800000001E-2</v>
      </c>
      <c r="U24" s="96">
        <v>4.7409040800000003E-2</v>
      </c>
      <c r="V24" s="94">
        <v>3.5160427799999998E-2</v>
      </c>
      <c r="W24" s="94">
        <v>6.3924624700000002E-2</v>
      </c>
      <c r="X24" s="94">
        <v>0.70924550900000005</v>
      </c>
      <c r="Y24" s="94">
        <v>0.52535707809999999</v>
      </c>
      <c r="Z24" s="94">
        <v>0.95749960000000001</v>
      </c>
      <c r="AA24" s="103">
        <v>67</v>
      </c>
      <c r="AB24" s="103">
        <v>963</v>
      </c>
      <c r="AC24" s="104">
        <v>7.0871948000000004E-2</v>
      </c>
      <c r="AD24" s="94">
        <v>5.5702278399999999E-2</v>
      </c>
      <c r="AE24" s="94">
        <v>9.0172846700000003E-2</v>
      </c>
      <c r="AF24" s="94">
        <v>0.43858178920000002</v>
      </c>
      <c r="AG24" s="96">
        <v>6.95742471E-2</v>
      </c>
      <c r="AH24" s="94">
        <v>5.47592758E-2</v>
      </c>
      <c r="AI24" s="94">
        <v>8.8397368200000007E-2</v>
      </c>
      <c r="AJ24" s="94">
        <v>0.90920298649999998</v>
      </c>
      <c r="AK24" s="94">
        <v>0.71459412820000001</v>
      </c>
      <c r="AL24" s="94">
        <v>1.1568106118000001</v>
      </c>
      <c r="AM24" s="94">
        <v>5.9205676700000001E-2</v>
      </c>
      <c r="AN24" s="94">
        <v>1.4457967712999999</v>
      </c>
      <c r="AO24" s="94">
        <v>0.98577880650000005</v>
      </c>
      <c r="AP24" s="94">
        <v>2.1204841188999999</v>
      </c>
      <c r="AQ24" s="94">
        <v>0.89751944019999996</v>
      </c>
      <c r="AR24" s="94">
        <v>1.0314321192</v>
      </c>
      <c r="AS24" s="94">
        <v>0.6440293574</v>
      </c>
      <c r="AT24" s="94">
        <v>1.6518691335</v>
      </c>
      <c r="AU24" s="93" t="s">
        <v>28</v>
      </c>
      <c r="AV24" s="93" t="s">
        <v>28</v>
      </c>
      <c r="AW24" s="93" t="s">
        <v>28</v>
      </c>
      <c r="AX24" s="93" t="s">
        <v>28</v>
      </c>
      <c r="AY24" s="93" t="s">
        <v>28</v>
      </c>
      <c r="AZ24" s="93" t="s">
        <v>28</v>
      </c>
      <c r="BA24" s="93" t="s">
        <v>28</v>
      </c>
      <c r="BB24" s="93" t="s">
        <v>28</v>
      </c>
      <c r="BC24" s="105" t="s">
        <v>28</v>
      </c>
      <c r="BD24" s="106">
        <v>5.8</v>
      </c>
      <c r="BE24" s="106">
        <v>8.6</v>
      </c>
      <c r="BF24" s="106">
        <v>13.4</v>
      </c>
    </row>
    <row r="25" spans="1:58" x14ac:dyDescent="0.3">
      <c r="A25" s="9"/>
      <c r="B25" t="s">
        <v>70</v>
      </c>
      <c r="C25" s="93">
        <v>94</v>
      </c>
      <c r="D25" s="103">
        <v>1662</v>
      </c>
      <c r="E25" s="104">
        <v>5.8995771500000002E-2</v>
      </c>
      <c r="F25" s="94">
        <v>4.8103678099999998E-2</v>
      </c>
      <c r="G25" s="94">
        <v>7.2354156599999997E-2</v>
      </c>
      <c r="H25" s="94">
        <v>0.1699293905</v>
      </c>
      <c r="I25" s="96">
        <v>5.6558363399999999E-2</v>
      </c>
      <c r="J25" s="94">
        <v>4.6206396300000001E-2</v>
      </c>
      <c r="K25" s="94">
        <v>6.9229559699999998E-2</v>
      </c>
      <c r="L25" s="94">
        <v>0.86682126960000006</v>
      </c>
      <c r="M25" s="94">
        <v>0.70678440580000002</v>
      </c>
      <c r="N25" s="94">
        <v>1.0630952058000001</v>
      </c>
      <c r="O25" s="103">
        <v>94</v>
      </c>
      <c r="P25" s="103">
        <v>1701</v>
      </c>
      <c r="Q25" s="104">
        <v>5.7571281100000003E-2</v>
      </c>
      <c r="R25" s="94">
        <v>4.6948091900000002E-2</v>
      </c>
      <c r="S25" s="94">
        <v>7.0598234499999996E-2</v>
      </c>
      <c r="T25" s="94">
        <v>7.9105017499999999E-2</v>
      </c>
      <c r="U25" s="96">
        <v>5.5261610799999999E-2</v>
      </c>
      <c r="V25" s="94">
        <v>4.5146990400000003E-2</v>
      </c>
      <c r="W25" s="94">
        <v>6.7642285900000002E-2</v>
      </c>
      <c r="X25" s="94">
        <v>0.83298152420000005</v>
      </c>
      <c r="Y25" s="94">
        <v>0.67927780039999996</v>
      </c>
      <c r="Z25" s="94">
        <v>1.0214645897000001</v>
      </c>
      <c r="AA25" s="103">
        <v>79</v>
      </c>
      <c r="AB25" s="103">
        <v>1411</v>
      </c>
      <c r="AC25" s="104">
        <v>5.6556758899999997E-2</v>
      </c>
      <c r="AD25" s="94">
        <v>4.5295812300000002E-2</v>
      </c>
      <c r="AE25" s="94">
        <v>7.0617278199999994E-2</v>
      </c>
      <c r="AF25" s="94">
        <v>4.6257714E-3</v>
      </c>
      <c r="AG25" s="96">
        <v>5.5988660500000002E-2</v>
      </c>
      <c r="AH25" s="94">
        <v>4.49089004E-2</v>
      </c>
      <c r="AI25" s="94">
        <v>6.9801978599999995E-2</v>
      </c>
      <c r="AJ25" s="94">
        <v>0.72555609919999997</v>
      </c>
      <c r="AK25" s="94">
        <v>0.58109151790000002</v>
      </c>
      <c r="AL25" s="94">
        <v>0.90593587549999999</v>
      </c>
      <c r="AM25" s="94">
        <v>0.90727464920000001</v>
      </c>
      <c r="AN25" s="94">
        <v>0.98237798180000002</v>
      </c>
      <c r="AO25" s="94">
        <v>0.72836723680000004</v>
      </c>
      <c r="AP25" s="94">
        <v>1.3249724182</v>
      </c>
      <c r="AQ25" s="94">
        <v>0.86692637130000005</v>
      </c>
      <c r="AR25" s="94">
        <v>0.9758543636</v>
      </c>
      <c r="AS25" s="94">
        <v>0.73320161849999999</v>
      </c>
      <c r="AT25" s="94">
        <v>1.2988129254</v>
      </c>
      <c r="AU25" s="93" t="s">
        <v>28</v>
      </c>
      <c r="AV25" s="93" t="s">
        <v>28</v>
      </c>
      <c r="AW25" s="93">
        <v>3</v>
      </c>
      <c r="AX25" s="93" t="s">
        <v>28</v>
      </c>
      <c r="AY25" s="93" t="s">
        <v>28</v>
      </c>
      <c r="AZ25" s="93" t="s">
        <v>28</v>
      </c>
      <c r="BA25" s="93" t="s">
        <v>28</v>
      </c>
      <c r="BB25" s="93" t="s">
        <v>28</v>
      </c>
      <c r="BC25" s="105">
        <v>-3</v>
      </c>
      <c r="BD25" s="106">
        <v>18.8</v>
      </c>
      <c r="BE25" s="106">
        <v>18.8</v>
      </c>
      <c r="BF25" s="106">
        <v>15.8</v>
      </c>
    </row>
    <row r="26" spans="1:58" x14ac:dyDescent="0.3">
      <c r="A26" s="9"/>
      <c r="B26" t="s">
        <v>149</v>
      </c>
      <c r="C26" s="93">
        <v>11</v>
      </c>
      <c r="D26" s="103">
        <v>260</v>
      </c>
      <c r="E26" s="104">
        <v>4.48991828E-2</v>
      </c>
      <c r="F26" s="94">
        <v>2.4848265200000001E-2</v>
      </c>
      <c r="G26" s="94">
        <v>8.1129873599999999E-2</v>
      </c>
      <c r="H26" s="94">
        <v>0.16819538140000001</v>
      </c>
      <c r="I26" s="96">
        <v>4.2307692299999998E-2</v>
      </c>
      <c r="J26" s="94">
        <v>2.34300068E-2</v>
      </c>
      <c r="K26" s="94">
        <v>7.6395232899999999E-2</v>
      </c>
      <c r="L26" s="94">
        <v>0.65970095250000005</v>
      </c>
      <c r="M26" s="94">
        <v>0.36509404429999998</v>
      </c>
      <c r="N26" s="94">
        <v>1.1920362807</v>
      </c>
      <c r="O26" s="103">
        <v>9</v>
      </c>
      <c r="P26" s="103">
        <v>234</v>
      </c>
      <c r="Q26" s="104">
        <v>3.9771459799999999E-2</v>
      </c>
      <c r="R26" s="94">
        <v>2.0681870200000001E-2</v>
      </c>
      <c r="S26" s="94">
        <v>7.6480946800000005E-2</v>
      </c>
      <c r="T26" s="94">
        <v>9.7639376099999994E-2</v>
      </c>
      <c r="U26" s="96">
        <v>3.8461538500000003E-2</v>
      </c>
      <c r="V26" s="94">
        <v>2.00121064E-2</v>
      </c>
      <c r="W26" s="94">
        <v>7.3919751800000003E-2</v>
      </c>
      <c r="X26" s="94">
        <v>0.57544127109999998</v>
      </c>
      <c r="Y26" s="94">
        <v>0.29923974959999999</v>
      </c>
      <c r="Z26" s="94">
        <v>1.1065797808</v>
      </c>
      <c r="AA26" s="103">
        <v>13</v>
      </c>
      <c r="AB26" s="103">
        <v>273</v>
      </c>
      <c r="AC26" s="104">
        <v>4.8712445299999997E-2</v>
      </c>
      <c r="AD26" s="94">
        <v>2.8267681699999998E-2</v>
      </c>
      <c r="AE26" s="94">
        <v>8.3944001899999995E-2</v>
      </c>
      <c r="AF26" s="94">
        <v>9.0429081600000003E-2</v>
      </c>
      <c r="AG26" s="96">
        <v>4.7619047599999999E-2</v>
      </c>
      <c r="AH26" s="94">
        <v>2.7650301700000001E-2</v>
      </c>
      <c r="AI26" s="94">
        <v>8.2009003900000002E-2</v>
      </c>
      <c r="AJ26" s="94">
        <v>0.62492286419999998</v>
      </c>
      <c r="AK26" s="94">
        <v>0.36264080990000003</v>
      </c>
      <c r="AL26" s="94">
        <v>1.0769019248</v>
      </c>
      <c r="AM26" s="94">
        <v>0.64004025850000001</v>
      </c>
      <c r="AN26" s="94">
        <v>1.224809086</v>
      </c>
      <c r="AO26" s="94">
        <v>0.5235519246</v>
      </c>
      <c r="AP26" s="94">
        <v>2.8653457789000001</v>
      </c>
      <c r="AQ26" s="94">
        <v>0.78730927539999995</v>
      </c>
      <c r="AR26" s="94">
        <v>0.88579473480000004</v>
      </c>
      <c r="AS26" s="94">
        <v>0.36706495770000003</v>
      </c>
      <c r="AT26" s="94">
        <v>2.1375843586999999</v>
      </c>
      <c r="AU26" s="93" t="s">
        <v>28</v>
      </c>
      <c r="AV26" s="93" t="s">
        <v>28</v>
      </c>
      <c r="AW26" s="93" t="s">
        <v>28</v>
      </c>
      <c r="AX26" s="93" t="s">
        <v>28</v>
      </c>
      <c r="AY26" s="93" t="s">
        <v>28</v>
      </c>
      <c r="AZ26" s="93" t="s">
        <v>28</v>
      </c>
      <c r="BA26" s="93" t="s">
        <v>28</v>
      </c>
      <c r="BB26" s="93" t="s">
        <v>28</v>
      </c>
      <c r="BC26" s="105" t="s">
        <v>28</v>
      </c>
      <c r="BD26" s="106">
        <v>2.2000000000000002</v>
      </c>
      <c r="BE26" s="106">
        <v>1.8</v>
      </c>
      <c r="BF26" s="106">
        <v>2.6</v>
      </c>
    </row>
    <row r="27" spans="1:58" x14ac:dyDescent="0.3">
      <c r="A27" s="9"/>
      <c r="B27" t="s">
        <v>205</v>
      </c>
      <c r="C27" s="93">
        <v>7</v>
      </c>
      <c r="D27" s="103">
        <v>183</v>
      </c>
      <c r="E27" s="104">
        <v>3.9456074600000002E-2</v>
      </c>
      <c r="F27" s="94">
        <v>1.8799924199999998E-2</v>
      </c>
      <c r="G27" s="94">
        <v>8.2807877599999996E-2</v>
      </c>
      <c r="H27" s="94">
        <v>0.149467033</v>
      </c>
      <c r="I27" s="96">
        <v>3.8251366100000003E-2</v>
      </c>
      <c r="J27" s="94">
        <v>1.82357239E-2</v>
      </c>
      <c r="K27" s="94">
        <v>8.0236299900000002E-2</v>
      </c>
      <c r="L27" s="94">
        <v>0.57972569559999998</v>
      </c>
      <c r="M27" s="94">
        <v>0.27622613899999998</v>
      </c>
      <c r="N27" s="94">
        <v>1.2166910899000001</v>
      </c>
      <c r="O27" s="103">
        <v>8</v>
      </c>
      <c r="P27" s="103">
        <v>195</v>
      </c>
      <c r="Q27" s="104">
        <v>4.1830778899999997E-2</v>
      </c>
      <c r="R27" s="94">
        <v>2.0908336E-2</v>
      </c>
      <c r="S27" s="94">
        <v>8.3689780899999996E-2</v>
      </c>
      <c r="T27" s="94">
        <v>0.15585170000000001</v>
      </c>
      <c r="U27" s="96">
        <v>4.1025641000000002E-2</v>
      </c>
      <c r="V27" s="94">
        <v>2.05168264E-2</v>
      </c>
      <c r="W27" s="94">
        <v>8.2035261600000006E-2</v>
      </c>
      <c r="X27" s="94">
        <v>0.60523693919999999</v>
      </c>
      <c r="Y27" s="94">
        <v>0.3025164159</v>
      </c>
      <c r="Z27" s="94">
        <v>1.210882231</v>
      </c>
      <c r="AA27" s="103">
        <v>10</v>
      </c>
      <c r="AB27" s="103">
        <v>163</v>
      </c>
      <c r="AC27" s="104">
        <v>6.0653335900000001E-2</v>
      </c>
      <c r="AD27" s="94">
        <v>3.2617127099999997E-2</v>
      </c>
      <c r="AE27" s="94">
        <v>0.1127882029</v>
      </c>
      <c r="AF27" s="94">
        <v>0.42796372799999999</v>
      </c>
      <c r="AG27" s="96">
        <v>6.1349693300000001E-2</v>
      </c>
      <c r="AH27" s="94">
        <v>3.30094914E-2</v>
      </c>
      <c r="AI27" s="94">
        <v>0.1140212921</v>
      </c>
      <c r="AJ27" s="94">
        <v>0.77811031980000001</v>
      </c>
      <c r="AK27" s="94">
        <v>0.41843903300000002</v>
      </c>
      <c r="AL27" s="94">
        <v>1.4469387938</v>
      </c>
      <c r="AM27" s="94">
        <v>0.43346802369999998</v>
      </c>
      <c r="AN27" s="94">
        <v>1.4499690774</v>
      </c>
      <c r="AO27" s="94">
        <v>0.57226058179999995</v>
      </c>
      <c r="AP27" s="94">
        <v>3.6738688496999998</v>
      </c>
      <c r="AQ27" s="94">
        <v>0.91009027060000003</v>
      </c>
      <c r="AR27" s="94">
        <v>1.0601860243000001</v>
      </c>
      <c r="AS27" s="94">
        <v>0.38445105660000001</v>
      </c>
      <c r="AT27" s="94">
        <v>2.9236345873</v>
      </c>
      <c r="AU27" s="93" t="s">
        <v>28</v>
      </c>
      <c r="AV27" s="93" t="s">
        <v>28</v>
      </c>
      <c r="AW27" s="93" t="s">
        <v>28</v>
      </c>
      <c r="AX27" s="93" t="s">
        <v>28</v>
      </c>
      <c r="AY27" s="93" t="s">
        <v>28</v>
      </c>
      <c r="AZ27" s="93" t="s">
        <v>28</v>
      </c>
      <c r="BA27" s="93" t="s">
        <v>28</v>
      </c>
      <c r="BB27" s="93" t="s">
        <v>28</v>
      </c>
      <c r="BC27" s="105" t="s">
        <v>28</v>
      </c>
      <c r="BD27" s="106">
        <v>1.4</v>
      </c>
      <c r="BE27" s="106">
        <v>1.6</v>
      </c>
      <c r="BF27" s="106">
        <v>2</v>
      </c>
    </row>
    <row r="28" spans="1:58" x14ac:dyDescent="0.3">
      <c r="A28" s="9"/>
      <c r="B28" t="s">
        <v>73</v>
      </c>
      <c r="C28" s="93">
        <v>17</v>
      </c>
      <c r="D28" s="103">
        <v>379</v>
      </c>
      <c r="E28" s="104">
        <v>4.6410575400000001E-2</v>
      </c>
      <c r="F28" s="94">
        <v>2.8827474200000001E-2</v>
      </c>
      <c r="G28" s="94">
        <v>7.4718357200000002E-2</v>
      </c>
      <c r="H28" s="94">
        <v>0.11507188610000001</v>
      </c>
      <c r="I28" s="96">
        <v>4.4854881300000003E-2</v>
      </c>
      <c r="J28" s="94">
        <v>2.7884509700000001E-2</v>
      </c>
      <c r="K28" s="94">
        <v>7.2153335099999993E-2</v>
      </c>
      <c r="L28" s="94">
        <v>0.68190775140000004</v>
      </c>
      <c r="M28" s="94">
        <v>0.42356031799999999</v>
      </c>
      <c r="N28" s="94">
        <v>1.0978322605999999</v>
      </c>
      <c r="O28" s="103">
        <v>25</v>
      </c>
      <c r="P28" s="103">
        <v>388</v>
      </c>
      <c r="Q28" s="104">
        <v>6.5714251299999998E-2</v>
      </c>
      <c r="R28" s="94">
        <v>4.43620588E-2</v>
      </c>
      <c r="S28" s="94">
        <v>9.7343607100000007E-2</v>
      </c>
      <c r="T28" s="94">
        <v>0.80130636799999999</v>
      </c>
      <c r="U28" s="96">
        <v>6.4432989699999998E-2</v>
      </c>
      <c r="V28" s="94">
        <v>4.3537949800000003E-2</v>
      </c>
      <c r="W28" s="94">
        <v>9.5356124400000006E-2</v>
      </c>
      <c r="X28" s="94">
        <v>0.9507997077</v>
      </c>
      <c r="Y28" s="94">
        <v>0.64186126659999998</v>
      </c>
      <c r="Z28" s="94">
        <v>1.4084353291</v>
      </c>
      <c r="AA28" s="103">
        <v>14</v>
      </c>
      <c r="AB28" s="103">
        <v>302</v>
      </c>
      <c r="AC28" s="104">
        <v>4.6973240499999999E-2</v>
      </c>
      <c r="AD28" s="94">
        <v>2.78022388E-2</v>
      </c>
      <c r="AE28" s="94">
        <v>7.9363584400000006E-2</v>
      </c>
      <c r="AF28" s="94">
        <v>5.8387353000000003E-2</v>
      </c>
      <c r="AG28" s="96">
        <v>4.6357615900000003E-2</v>
      </c>
      <c r="AH28" s="94">
        <v>2.7455408600000002E-2</v>
      </c>
      <c r="AI28" s="94">
        <v>7.8273413599999994E-2</v>
      </c>
      <c r="AJ28" s="94">
        <v>0.60261093099999996</v>
      </c>
      <c r="AK28" s="94">
        <v>0.35666972959999999</v>
      </c>
      <c r="AL28" s="94">
        <v>1.0181406046999999</v>
      </c>
      <c r="AM28" s="94">
        <v>0.3145230819</v>
      </c>
      <c r="AN28" s="94">
        <v>0.71481055569999996</v>
      </c>
      <c r="AO28" s="94">
        <v>0.37157956469999998</v>
      </c>
      <c r="AP28" s="94">
        <v>1.3750867356000001</v>
      </c>
      <c r="AQ28" s="94">
        <v>0.26858996670000002</v>
      </c>
      <c r="AR28" s="94">
        <v>1.4159326992000001</v>
      </c>
      <c r="AS28" s="94">
        <v>0.76463367859999998</v>
      </c>
      <c r="AT28" s="94">
        <v>2.6219946421000002</v>
      </c>
      <c r="AU28" s="93" t="s">
        <v>28</v>
      </c>
      <c r="AV28" s="93" t="s">
        <v>28</v>
      </c>
      <c r="AW28" s="93" t="s">
        <v>28</v>
      </c>
      <c r="AX28" s="93" t="s">
        <v>28</v>
      </c>
      <c r="AY28" s="93" t="s">
        <v>28</v>
      </c>
      <c r="AZ28" s="93" t="s">
        <v>28</v>
      </c>
      <c r="BA28" s="93" t="s">
        <v>28</v>
      </c>
      <c r="BB28" s="93" t="s">
        <v>28</v>
      </c>
      <c r="BC28" s="105" t="s">
        <v>28</v>
      </c>
      <c r="BD28" s="106">
        <v>3.4</v>
      </c>
      <c r="BE28" s="106">
        <v>5</v>
      </c>
      <c r="BF28" s="106">
        <v>2.8</v>
      </c>
    </row>
    <row r="29" spans="1:58" x14ac:dyDescent="0.3">
      <c r="A29" s="9"/>
      <c r="B29" t="s">
        <v>76</v>
      </c>
      <c r="C29" s="93">
        <v>7</v>
      </c>
      <c r="D29" s="103">
        <v>119</v>
      </c>
      <c r="E29" s="104">
        <v>6.1077749299999998E-2</v>
      </c>
      <c r="F29" s="94">
        <v>2.9100944600000001E-2</v>
      </c>
      <c r="G29" s="94">
        <v>0.12819142159999999</v>
      </c>
      <c r="H29" s="94">
        <v>0.77476047260000003</v>
      </c>
      <c r="I29" s="96">
        <v>5.8823529399999998E-2</v>
      </c>
      <c r="J29" s="94">
        <v>2.8043172000000002E-2</v>
      </c>
      <c r="K29" s="94">
        <v>0.12338859570000001</v>
      </c>
      <c r="L29" s="94">
        <v>0.89741164110000005</v>
      </c>
      <c r="M29" s="94">
        <v>0.42757840209999998</v>
      </c>
      <c r="N29" s="94">
        <v>1.8835087311000001</v>
      </c>
      <c r="O29" s="103">
        <v>10</v>
      </c>
      <c r="P29" s="103">
        <v>129</v>
      </c>
      <c r="Q29" s="104">
        <v>8.0521030699999996E-2</v>
      </c>
      <c r="R29" s="94">
        <v>4.3298933300000002E-2</v>
      </c>
      <c r="S29" s="94">
        <v>0.14974124959999999</v>
      </c>
      <c r="T29" s="94">
        <v>0.62939634580000003</v>
      </c>
      <c r="U29" s="96">
        <v>7.7519379799999996E-2</v>
      </c>
      <c r="V29" s="94">
        <v>4.1709667499999999E-2</v>
      </c>
      <c r="W29" s="94">
        <v>0.1440734156</v>
      </c>
      <c r="X29" s="94">
        <v>1.1650345381</v>
      </c>
      <c r="Y29" s="94">
        <v>0.62647922359999997</v>
      </c>
      <c r="Z29" s="94">
        <v>2.1665610351</v>
      </c>
      <c r="AA29" s="103">
        <v>16</v>
      </c>
      <c r="AB29" s="103">
        <v>166</v>
      </c>
      <c r="AC29" s="104">
        <v>9.8920387299999996E-2</v>
      </c>
      <c r="AD29" s="94">
        <v>6.0559807200000003E-2</v>
      </c>
      <c r="AE29" s="94">
        <v>0.16157982439999999</v>
      </c>
      <c r="AF29" s="94">
        <v>0.3412647781</v>
      </c>
      <c r="AG29" s="96">
        <v>9.6385542199999993E-2</v>
      </c>
      <c r="AH29" s="94">
        <v>5.9048858799999999E-2</v>
      </c>
      <c r="AI29" s="94">
        <v>0.15733026729999999</v>
      </c>
      <c r="AJ29" s="94">
        <v>1.2690311764</v>
      </c>
      <c r="AK29" s="94">
        <v>0.77691045820000004</v>
      </c>
      <c r="AL29" s="94">
        <v>2.0728773947999999</v>
      </c>
      <c r="AM29" s="94">
        <v>0.60968937690000002</v>
      </c>
      <c r="AN29" s="94">
        <v>1.2285037389</v>
      </c>
      <c r="AO29" s="94">
        <v>0.55749949659999998</v>
      </c>
      <c r="AP29" s="94">
        <v>2.7071260972000002</v>
      </c>
      <c r="AQ29" s="94">
        <v>0.57494207019999999</v>
      </c>
      <c r="AR29" s="94">
        <v>1.3183365737999999</v>
      </c>
      <c r="AS29" s="94">
        <v>0.50180184480000001</v>
      </c>
      <c r="AT29" s="94">
        <v>3.4635411161</v>
      </c>
      <c r="AU29" s="93" t="s">
        <v>28</v>
      </c>
      <c r="AV29" s="93" t="s">
        <v>28</v>
      </c>
      <c r="AW29" s="93" t="s">
        <v>28</v>
      </c>
      <c r="AX29" s="93" t="s">
        <v>28</v>
      </c>
      <c r="AY29" s="93" t="s">
        <v>28</v>
      </c>
      <c r="AZ29" s="93" t="s">
        <v>28</v>
      </c>
      <c r="BA29" s="93" t="s">
        <v>28</v>
      </c>
      <c r="BB29" s="93" t="s">
        <v>28</v>
      </c>
      <c r="BC29" s="105" t="s">
        <v>28</v>
      </c>
      <c r="BD29" s="106">
        <v>1.4</v>
      </c>
      <c r="BE29" s="106">
        <v>2</v>
      </c>
      <c r="BF29" s="106">
        <v>3.2</v>
      </c>
    </row>
    <row r="30" spans="1:58" x14ac:dyDescent="0.3">
      <c r="A30" s="9"/>
      <c r="B30" t="s">
        <v>72</v>
      </c>
      <c r="C30" s="93">
        <v>15</v>
      </c>
      <c r="D30" s="103">
        <v>318</v>
      </c>
      <c r="E30" s="104">
        <v>4.8484062299999998E-2</v>
      </c>
      <c r="F30" s="94">
        <v>2.92065361E-2</v>
      </c>
      <c r="G30" s="94">
        <v>8.0485555799999997E-2</v>
      </c>
      <c r="H30" s="94">
        <v>0.18968635689999999</v>
      </c>
      <c r="I30" s="96">
        <v>4.7169811300000003E-2</v>
      </c>
      <c r="J30" s="94">
        <v>2.84370699E-2</v>
      </c>
      <c r="K30" s="94">
        <v>7.8242628600000003E-2</v>
      </c>
      <c r="L30" s="94">
        <v>0.71237336689999997</v>
      </c>
      <c r="M30" s="94">
        <v>0.42912985199999998</v>
      </c>
      <c r="N30" s="94">
        <v>1.1825693584999999</v>
      </c>
      <c r="O30" s="103">
        <v>19</v>
      </c>
      <c r="P30" s="103">
        <v>331</v>
      </c>
      <c r="Q30" s="104">
        <v>5.9239762799999998E-2</v>
      </c>
      <c r="R30" s="94">
        <v>3.7755421900000002E-2</v>
      </c>
      <c r="S30" s="94">
        <v>9.2949550699999994E-2</v>
      </c>
      <c r="T30" s="94">
        <v>0.50233996479999998</v>
      </c>
      <c r="U30" s="96">
        <v>5.7401812699999999E-2</v>
      </c>
      <c r="V30" s="94">
        <v>3.6613949700000002E-2</v>
      </c>
      <c r="W30" s="94">
        <v>8.9992151300000003E-2</v>
      </c>
      <c r="X30" s="94">
        <v>0.8571222839</v>
      </c>
      <c r="Y30" s="94">
        <v>0.54627182620000003</v>
      </c>
      <c r="Z30" s="94">
        <v>1.3448590506</v>
      </c>
      <c r="AA30" s="103">
        <v>18</v>
      </c>
      <c r="AB30" s="103">
        <v>382</v>
      </c>
      <c r="AC30" s="104">
        <v>4.7827064599999997E-2</v>
      </c>
      <c r="AD30" s="94">
        <v>3.0111266000000001E-2</v>
      </c>
      <c r="AE30" s="94">
        <v>7.5965856400000004E-2</v>
      </c>
      <c r="AF30" s="94">
        <v>3.8531267000000001E-2</v>
      </c>
      <c r="AG30" s="96">
        <v>4.7120418800000001E-2</v>
      </c>
      <c r="AH30" s="94">
        <v>2.96878683E-2</v>
      </c>
      <c r="AI30" s="94">
        <v>7.4789265800000004E-2</v>
      </c>
      <c r="AJ30" s="94">
        <v>0.61356448050000001</v>
      </c>
      <c r="AK30" s="94">
        <v>0.38629180839999999</v>
      </c>
      <c r="AL30" s="94">
        <v>0.97455178590000002</v>
      </c>
      <c r="AM30" s="94">
        <v>0.51529231809999998</v>
      </c>
      <c r="AN30" s="94">
        <v>0.80734733380000001</v>
      </c>
      <c r="AO30" s="94">
        <v>0.42372461300000003</v>
      </c>
      <c r="AP30" s="94">
        <v>1.5382861828000001</v>
      </c>
      <c r="AQ30" s="94">
        <v>0.56186039099999996</v>
      </c>
      <c r="AR30" s="94">
        <v>1.2218399216</v>
      </c>
      <c r="AS30" s="94">
        <v>0.62088635420000005</v>
      </c>
      <c r="AT30" s="94">
        <v>2.4044541869999998</v>
      </c>
      <c r="AU30" s="93" t="s">
        <v>28</v>
      </c>
      <c r="AV30" s="93" t="s">
        <v>28</v>
      </c>
      <c r="AW30" s="93" t="s">
        <v>28</v>
      </c>
      <c r="AX30" s="93" t="s">
        <v>28</v>
      </c>
      <c r="AY30" s="93" t="s">
        <v>28</v>
      </c>
      <c r="AZ30" s="93" t="s">
        <v>28</v>
      </c>
      <c r="BA30" s="93" t="s">
        <v>28</v>
      </c>
      <c r="BB30" s="93" t="s">
        <v>28</v>
      </c>
      <c r="BC30" s="105" t="s">
        <v>28</v>
      </c>
      <c r="BD30" s="106">
        <v>3</v>
      </c>
      <c r="BE30" s="106">
        <v>3.8</v>
      </c>
      <c r="BF30" s="106">
        <v>3.6</v>
      </c>
    </row>
    <row r="31" spans="1:58" x14ac:dyDescent="0.3">
      <c r="A31" s="9"/>
      <c r="B31" t="s">
        <v>78</v>
      </c>
      <c r="C31" s="93">
        <v>16</v>
      </c>
      <c r="D31" s="103">
        <v>333</v>
      </c>
      <c r="E31" s="104">
        <v>5.08377515E-2</v>
      </c>
      <c r="F31" s="94">
        <v>3.1119656900000001E-2</v>
      </c>
      <c r="G31" s="94">
        <v>8.3049661799999994E-2</v>
      </c>
      <c r="H31" s="94">
        <v>0.2439892115</v>
      </c>
      <c r="I31" s="96">
        <v>4.8048048000000003E-2</v>
      </c>
      <c r="J31" s="94">
        <v>2.9435767500000001E-2</v>
      </c>
      <c r="K31" s="94">
        <v>7.8428901999999995E-2</v>
      </c>
      <c r="L31" s="94">
        <v>0.74695597979999995</v>
      </c>
      <c r="M31" s="94">
        <v>0.45723921909999998</v>
      </c>
      <c r="N31" s="94">
        <v>1.2202436110999999</v>
      </c>
      <c r="O31" s="103">
        <v>17</v>
      </c>
      <c r="P31" s="103">
        <v>285</v>
      </c>
      <c r="Q31" s="104">
        <v>6.1871213299999998E-2</v>
      </c>
      <c r="R31" s="94">
        <v>3.8433058700000002E-2</v>
      </c>
      <c r="S31" s="94">
        <v>9.9602976199999999E-2</v>
      </c>
      <c r="T31" s="94">
        <v>0.64857980179999997</v>
      </c>
      <c r="U31" s="96">
        <v>5.9649122800000003E-2</v>
      </c>
      <c r="V31" s="94">
        <v>3.7081505899999999E-2</v>
      </c>
      <c r="W31" s="94">
        <v>9.5951277099999996E-2</v>
      </c>
      <c r="X31" s="94">
        <v>0.89519594800000002</v>
      </c>
      <c r="Y31" s="94">
        <v>0.55607634969999997</v>
      </c>
      <c r="Z31" s="94">
        <v>1.4411254603000001</v>
      </c>
      <c r="AA31" s="103">
        <v>22</v>
      </c>
      <c r="AB31" s="103">
        <v>267</v>
      </c>
      <c r="AC31" s="104">
        <v>8.4467546599999999E-2</v>
      </c>
      <c r="AD31" s="94">
        <v>5.5573006500000001E-2</v>
      </c>
      <c r="AE31" s="94">
        <v>0.1283854676</v>
      </c>
      <c r="AF31" s="94">
        <v>0.70695841500000001</v>
      </c>
      <c r="AG31" s="96">
        <v>8.2397003699999999E-2</v>
      </c>
      <c r="AH31" s="94">
        <v>5.4254359500000002E-2</v>
      </c>
      <c r="AI31" s="94">
        <v>0.12513770860000001</v>
      </c>
      <c r="AJ31" s="94">
        <v>1.0836183822000001</v>
      </c>
      <c r="AK31" s="94">
        <v>0.71293572319999998</v>
      </c>
      <c r="AL31" s="94">
        <v>1.6470331896999999</v>
      </c>
      <c r="AM31" s="94">
        <v>0.33502764619999997</v>
      </c>
      <c r="AN31" s="94">
        <v>1.3652156162</v>
      </c>
      <c r="AO31" s="94">
        <v>0.72498027750000005</v>
      </c>
      <c r="AP31" s="94">
        <v>2.5708474238000001</v>
      </c>
      <c r="AQ31" s="94">
        <v>0.5728237907</v>
      </c>
      <c r="AR31" s="94">
        <v>1.2170328430999999</v>
      </c>
      <c r="AS31" s="94">
        <v>0.61491251049999995</v>
      </c>
      <c r="AT31" s="94">
        <v>2.4087474490999998</v>
      </c>
      <c r="AU31" s="93" t="s">
        <v>28</v>
      </c>
      <c r="AV31" s="93" t="s">
        <v>28</v>
      </c>
      <c r="AW31" s="93" t="s">
        <v>28</v>
      </c>
      <c r="AX31" s="93" t="s">
        <v>28</v>
      </c>
      <c r="AY31" s="93" t="s">
        <v>28</v>
      </c>
      <c r="AZ31" s="93" t="s">
        <v>28</v>
      </c>
      <c r="BA31" s="93" t="s">
        <v>28</v>
      </c>
      <c r="BB31" s="93" t="s">
        <v>28</v>
      </c>
      <c r="BC31" s="105" t="s">
        <v>28</v>
      </c>
      <c r="BD31" s="106">
        <v>3.2</v>
      </c>
      <c r="BE31" s="106">
        <v>3.4</v>
      </c>
      <c r="BF31" s="106">
        <v>4.4000000000000004</v>
      </c>
    </row>
    <row r="32" spans="1:58" x14ac:dyDescent="0.3">
      <c r="A32" s="9"/>
      <c r="B32" t="s">
        <v>182</v>
      </c>
      <c r="C32" s="93">
        <v>23</v>
      </c>
      <c r="D32" s="103">
        <v>462</v>
      </c>
      <c r="E32" s="104">
        <v>5.0668728500000003E-2</v>
      </c>
      <c r="F32" s="94">
        <v>3.3637594899999998E-2</v>
      </c>
      <c r="G32" s="94">
        <v>7.6322937399999999E-2</v>
      </c>
      <c r="H32" s="94">
        <v>0.15802297130000001</v>
      </c>
      <c r="I32" s="96">
        <v>4.97835498E-2</v>
      </c>
      <c r="J32" s="94">
        <v>3.3082480800000001E-2</v>
      </c>
      <c r="K32" s="94">
        <v>7.49158397E-2</v>
      </c>
      <c r="L32" s="94">
        <v>0.74447253430000004</v>
      </c>
      <c r="M32" s="94">
        <v>0.4942351277</v>
      </c>
      <c r="N32" s="94">
        <v>1.1214082595999999</v>
      </c>
      <c r="O32" s="103">
        <v>29</v>
      </c>
      <c r="P32" s="103">
        <v>534</v>
      </c>
      <c r="Q32" s="104">
        <v>5.5417544399999998E-2</v>
      </c>
      <c r="R32" s="94">
        <v>3.8471887400000002E-2</v>
      </c>
      <c r="S32" s="94">
        <v>7.9827230599999993E-2</v>
      </c>
      <c r="T32" s="94">
        <v>0.23557092700000001</v>
      </c>
      <c r="U32" s="96">
        <v>5.4307116099999997E-2</v>
      </c>
      <c r="V32" s="94">
        <v>3.7739190700000001E-2</v>
      </c>
      <c r="W32" s="94">
        <v>7.81485455E-2</v>
      </c>
      <c r="X32" s="94">
        <v>0.80181975650000004</v>
      </c>
      <c r="Y32" s="94">
        <v>0.55663814990000005</v>
      </c>
      <c r="Z32" s="94">
        <v>1.1549961533999999</v>
      </c>
      <c r="AA32" s="103">
        <v>30</v>
      </c>
      <c r="AB32" s="103">
        <v>502</v>
      </c>
      <c r="AC32" s="104">
        <v>6.0755439299999998E-2</v>
      </c>
      <c r="AD32" s="94">
        <v>4.2439567099999999E-2</v>
      </c>
      <c r="AE32" s="94">
        <v>8.6975991000000002E-2</v>
      </c>
      <c r="AF32" s="94">
        <v>0.17339098510000001</v>
      </c>
      <c r="AG32" s="96">
        <v>5.97609562E-2</v>
      </c>
      <c r="AH32" s="94">
        <v>4.17840092E-2</v>
      </c>
      <c r="AI32" s="94">
        <v>8.5472216500000003E-2</v>
      </c>
      <c r="AJ32" s="94">
        <v>0.77942018619999998</v>
      </c>
      <c r="AK32" s="94">
        <v>0.54444928169999995</v>
      </c>
      <c r="AL32" s="94">
        <v>1.1157987474</v>
      </c>
      <c r="AM32" s="94">
        <v>0.72399190309999994</v>
      </c>
      <c r="AN32" s="94">
        <v>1.096321391</v>
      </c>
      <c r="AO32" s="94">
        <v>0.65806891970000003</v>
      </c>
      <c r="AP32" s="94">
        <v>1.8264357368999999</v>
      </c>
      <c r="AQ32" s="94">
        <v>0.74833066479999999</v>
      </c>
      <c r="AR32" s="94">
        <v>1.0937228157000001</v>
      </c>
      <c r="AS32" s="94">
        <v>0.63274609800000003</v>
      </c>
      <c r="AT32" s="94">
        <v>1.8905365062999999</v>
      </c>
      <c r="AU32" s="93" t="s">
        <v>28</v>
      </c>
      <c r="AV32" s="93" t="s">
        <v>28</v>
      </c>
      <c r="AW32" s="93" t="s">
        <v>28</v>
      </c>
      <c r="AX32" s="93" t="s">
        <v>28</v>
      </c>
      <c r="AY32" s="93" t="s">
        <v>28</v>
      </c>
      <c r="AZ32" s="93" t="s">
        <v>28</v>
      </c>
      <c r="BA32" s="93" t="s">
        <v>28</v>
      </c>
      <c r="BB32" s="93" t="s">
        <v>28</v>
      </c>
      <c r="BC32" s="105" t="s">
        <v>28</v>
      </c>
      <c r="BD32" s="106">
        <v>4.5999999999999996</v>
      </c>
      <c r="BE32" s="106">
        <v>5.8</v>
      </c>
      <c r="BF32" s="106">
        <v>6</v>
      </c>
    </row>
    <row r="33" spans="1:93" x14ac:dyDescent="0.3">
      <c r="A33" s="9"/>
      <c r="B33" t="s">
        <v>71</v>
      </c>
      <c r="C33" s="93">
        <v>41</v>
      </c>
      <c r="D33" s="103">
        <v>1255</v>
      </c>
      <c r="E33" s="104">
        <v>3.44365643E-2</v>
      </c>
      <c r="F33" s="94">
        <v>2.5323240399999999E-2</v>
      </c>
      <c r="G33" s="94">
        <v>4.6829589900000003E-2</v>
      </c>
      <c r="H33" s="94">
        <v>1.40049E-5</v>
      </c>
      <c r="I33" s="96">
        <v>3.2669322700000003E-2</v>
      </c>
      <c r="J33" s="94">
        <v>2.4054967999999999E-2</v>
      </c>
      <c r="K33" s="94">
        <v>4.4368574700000003E-2</v>
      </c>
      <c r="L33" s="94">
        <v>0.50597433719999996</v>
      </c>
      <c r="M33" s="94">
        <v>0.37207282470000003</v>
      </c>
      <c r="N33" s="94">
        <v>0.6880643058</v>
      </c>
      <c r="O33" s="103">
        <v>70</v>
      </c>
      <c r="P33" s="103">
        <v>1477</v>
      </c>
      <c r="Q33" s="104">
        <v>4.9863160699999999E-2</v>
      </c>
      <c r="R33" s="94">
        <v>3.9386580300000001E-2</v>
      </c>
      <c r="S33" s="94">
        <v>6.3126445099999998E-2</v>
      </c>
      <c r="T33" s="94">
        <v>6.6661456000000003E-3</v>
      </c>
      <c r="U33" s="96">
        <v>4.7393364899999998E-2</v>
      </c>
      <c r="V33" s="94">
        <v>3.7495530399999998E-2</v>
      </c>
      <c r="W33" s="94">
        <v>5.9903967699999998E-2</v>
      </c>
      <c r="X33" s="94">
        <v>0.72145505210000005</v>
      </c>
      <c r="Y33" s="94">
        <v>0.56987256549999998</v>
      </c>
      <c r="Z33" s="94">
        <v>0.91335751840000001</v>
      </c>
      <c r="AA33" s="103">
        <v>82</v>
      </c>
      <c r="AB33" s="103">
        <v>1330</v>
      </c>
      <c r="AC33" s="104">
        <v>6.3949800599999995E-2</v>
      </c>
      <c r="AD33" s="94">
        <v>5.1422192999999998E-2</v>
      </c>
      <c r="AE33" s="94">
        <v>7.9529416300000003E-2</v>
      </c>
      <c r="AF33" s="94">
        <v>7.5143623899999998E-2</v>
      </c>
      <c r="AG33" s="96">
        <v>6.1654135300000003E-2</v>
      </c>
      <c r="AH33" s="94">
        <v>4.9654970200000002E-2</v>
      </c>
      <c r="AI33" s="94">
        <v>7.6552908700000005E-2</v>
      </c>
      <c r="AJ33" s="94">
        <v>0.82040005009999994</v>
      </c>
      <c r="AK33" s="94">
        <v>0.65968571180000002</v>
      </c>
      <c r="AL33" s="94">
        <v>1.0202680309000001</v>
      </c>
      <c r="AM33" s="94">
        <v>0.12626656189999999</v>
      </c>
      <c r="AN33" s="94">
        <v>1.2825059561000001</v>
      </c>
      <c r="AO33" s="94">
        <v>0.93226977229999997</v>
      </c>
      <c r="AP33" s="94">
        <v>1.7643192735</v>
      </c>
      <c r="AQ33" s="94">
        <v>5.9805364499999999E-2</v>
      </c>
      <c r="AR33" s="94">
        <v>1.4479714131999999</v>
      </c>
      <c r="AS33" s="94">
        <v>0.98482807159999997</v>
      </c>
      <c r="AT33" s="94">
        <v>2.1289210512999999</v>
      </c>
      <c r="AU33" s="93">
        <v>1</v>
      </c>
      <c r="AV33" s="93" t="s">
        <v>28</v>
      </c>
      <c r="AW33" s="93" t="s">
        <v>28</v>
      </c>
      <c r="AX33" s="93" t="s">
        <v>28</v>
      </c>
      <c r="AY33" s="93" t="s">
        <v>28</v>
      </c>
      <c r="AZ33" s="93" t="s">
        <v>28</v>
      </c>
      <c r="BA33" s="93" t="s">
        <v>28</v>
      </c>
      <c r="BB33" s="93" t="s">
        <v>28</v>
      </c>
      <c r="BC33" s="105">
        <v>-1</v>
      </c>
      <c r="BD33" s="106">
        <v>8.1999999999999993</v>
      </c>
      <c r="BE33" s="106">
        <v>14</v>
      </c>
      <c r="BF33" s="106">
        <v>16.399999999999999</v>
      </c>
    </row>
    <row r="34" spans="1:93" x14ac:dyDescent="0.3">
      <c r="A34" s="9"/>
      <c r="B34" t="s">
        <v>77</v>
      </c>
      <c r="C34" s="93">
        <v>46</v>
      </c>
      <c r="D34" s="103">
        <v>609</v>
      </c>
      <c r="E34" s="104">
        <v>7.9900136699999999E-2</v>
      </c>
      <c r="F34" s="94">
        <v>5.9765705000000002E-2</v>
      </c>
      <c r="G34" s="94">
        <v>0.10681764489999999</v>
      </c>
      <c r="H34" s="94">
        <v>0.27894137499999999</v>
      </c>
      <c r="I34" s="96">
        <v>7.5533661700000004E-2</v>
      </c>
      <c r="J34" s="94">
        <v>5.6576713799999998E-2</v>
      </c>
      <c r="K34" s="94">
        <v>0.1008424433</v>
      </c>
      <c r="L34" s="94">
        <v>1.1739678313999999</v>
      </c>
      <c r="M34" s="94">
        <v>0.87813385460000004</v>
      </c>
      <c r="N34" s="94">
        <v>1.5694651356</v>
      </c>
      <c r="O34" s="103">
        <v>43</v>
      </c>
      <c r="P34" s="103">
        <v>594</v>
      </c>
      <c r="Q34" s="104">
        <v>7.5301809299999994E-2</v>
      </c>
      <c r="R34" s="94">
        <v>5.5778375499999998E-2</v>
      </c>
      <c r="S34" s="94">
        <v>0.10165879580000001</v>
      </c>
      <c r="T34" s="94">
        <v>0.57553758560000001</v>
      </c>
      <c r="U34" s="96">
        <v>7.2390572400000006E-2</v>
      </c>
      <c r="V34" s="94">
        <v>5.3687723899999998E-2</v>
      </c>
      <c r="W34" s="94">
        <v>9.7608812500000003E-2</v>
      </c>
      <c r="X34" s="94">
        <v>1.0895191963999999</v>
      </c>
      <c r="Y34" s="94">
        <v>0.80704051389999998</v>
      </c>
      <c r="Z34" s="94">
        <v>1.4708704939999999</v>
      </c>
      <c r="AA34" s="103">
        <v>47</v>
      </c>
      <c r="AB34" s="103">
        <v>546</v>
      </c>
      <c r="AC34" s="104">
        <v>8.8441001300000002E-2</v>
      </c>
      <c r="AD34" s="94">
        <v>6.6371562100000003E-2</v>
      </c>
      <c r="AE34" s="94">
        <v>0.1178488264</v>
      </c>
      <c r="AF34" s="94">
        <v>0.38860913400000002</v>
      </c>
      <c r="AG34" s="96">
        <v>8.6080586099999995E-2</v>
      </c>
      <c r="AH34" s="94">
        <v>6.4676231900000006E-2</v>
      </c>
      <c r="AI34" s="94">
        <v>0.1145686303</v>
      </c>
      <c r="AJ34" s="94">
        <v>1.1345930904999999</v>
      </c>
      <c r="AK34" s="94">
        <v>0.851468377</v>
      </c>
      <c r="AL34" s="94">
        <v>1.511860588</v>
      </c>
      <c r="AM34" s="94">
        <v>0.44598108400000003</v>
      </c>
      <c r="AN34" s="94">
        <v>1.1744870683999999</v>
      </c>
      <c r="AO34" s="94">
        <v>0.77664146749999996</v>
      </c>
      <c r="AP34" s="94">
        <v>1.7761347179</v>
      </c>
      <c r="AQ34" s="94">
        <v>0.77991455180000002</v>
      </c>
      <c r="AR34" s="94">
        <v>0.94244906699999997</v>
      </c>
      <c r="AS34" s="94">
        <v>0.62186928500000005</v>
      </c>
      <c r="AT34" s="94">
        <v>1.4282909049000001</v>
      </c>
      <c r="AU34" s="93" t="s">
        <v>28</v>
      </c>
      <c r="AV34" s="93" t="s">
        <v>28</v>
      </c>
      <c r="AW34" s="93" t="s">
        <v>28</v>
      </c>
      <c r="AX34" s="93" t="s">
        <v>28</v>
      </c>
      <c r="AY34" s="93" t="s">
        <v>28</v>
      </c>
      <c r="AZ34" s="93" t="s">
        <v>28</v>
      </c>
      <c r="BA34" s="93" t="s">
        <v>28</v>
      </c>
      <c r="BB34" s="93" t="s">
        <v>28</v>
      </c>
      <c r="BC34" s="105" t="s">
        <v>28</v>
      </c>
      <c r="BD34" s="106">
        <v>9.1999999999999993</v>
      </c>
      <c r="BE34" s="106">
        <v>8.6</v>
      </c>
      <c r="BF34" s="106">
        <v>9.4</v>
      </c>
    </row>
    <row r="35" spans="1:93" x14ac:dyDescent="0.3">
      <c r="A35" s="9"/>
      <c r="B35" t="s">
        <v>79</v>
      </c>
      <c r="C35" s="93">
        <v>52</v>
      </c>
      <c r="D35" s="103">
        <v>964</v>
      </c>
      <c r="E35" s="104">
        <v>5.6867783300000002E-2</v>
      </c>
      <c r="F35" s="94">
        <v>4.3270782299999998E-2</v>
      </c>
      <c r="G35" s="94">
        <v>7.4737377100000002E-2</v>
      </c>
      <c r="H35" s="94">
        <v>0.19751936849999999</v>
      </c>
      <c r="I35" s="96">
        <v>5.3941908699999999E-2</v>
      </c>
      <c r="J35" s="94">
        <v>4.1104171000000002E-2</v>
      </c>
      <c r="K35" s="94">
        <v>7.0789154600000001E-2</v>
      </c>
      <c r="L35" s="94">
        <v>0.83555486850000005</v>
      </c>
      <c r="M35" s="94">
        <v>0.63577496339999995</v>
      </c>
      <c r="N35" s="94">
        <v>1.0981117195000001</v>
      </c>
      <c r="O35" s="103">
        <v>68</v>
      </c>
      <c r="P35" s="103">
        <v>968</v>
      </c>
      <c r="Q35" s="104">
        <v>7.3052602600000002E-2</v>
      </c>
      <c r="R35" s="94">
        <v>5.7509609400000002E-2</v>
      </c>
      <c r="S35" s="94">
        <v>9.27963656E-2</v>
      </c>
      <c r="T35" s="94">
        <v>0.64983985899999996</v>
      </c>
      <c r="U35" s="96">
        <v>7.0247933900000004E-2</v>
      </c>
      <c r="V35" s="94">
        <v>5.53873015E-2</v>
      </c>
      <c r="W35" s="94">
        <v>8.9095732900000002E-2</v>
      </c>
      <c r="X35" s="94">
        <v>1.0569761013000001</v>
      </c>
      <c r="Y35" s="94">
        <v>0.83208921540000003</v>
      </c>
      <c r="Z35" s="94">
        <v>1.3426426614</v>
      </c>
      <c r="AA35" s="103">
        <v>66</v>
      </c>
      <c r="AB35" s="103">
        <v>850</v>
      </c>
      <c r="AC35" s="104">
        <v>7.9223523300000001E-2</v>
      </c>
      <c r="AD35" s="94">
        <v>6.2155336399999997E-2</v>
      </c>
      <c r="AE35" s="94">
        <v>0.1009787253</v>
      </c>
      <c r="AF35" s="94">
        <v>0.89581154669999996</v>
      </c>
      <c r="AG35" s="96">
        <v>7.7647058800000002E-2</v>
      </c>
      <c r="AH35" s="94">
        <v>6.1002740100000001E-2</v>
      </c>
      <c r="AI35" s="94">
        <v>9.8832703899999999E-2</v>
      </c>
      <c r="AJ35" s="94">
        <v>1.0163437862</v>
      </c>
      <c r="AK35" s="94">
        <v>0.79737920370000004</v>
      </c>
      <c r="AL35" s="94">
        <v>1.2954372109000001</v>
      </c>
      <c r="AM35" s="94">
        <v>0.63885910759999998</v>
      </c>
      <c r="AN35" s="94">
        <v>1.0844722909</v>
      </c>
      <c r="AO35" s="94">
        <v>0.77291532439999999</v>
      </c>
      <c r="AP35" s="94">
        <v>1.5216157742</v>
      </c>
      <c r="AQ35" s="94">
        <v>0.1739893227</v>
      </c>
      <c r="AR35" s="94">
        <v>1.2846043630999999</v>
      </c>
      <c r="AS35" s="94">
        <v>0.89527884950000003</v>
      </c>
      <c r="AT35" s="94">
        <v>1.8432339494000001</v>
      </c>
      <c r="AU35" s="93" t="s">
        <v>28</v>
      </c>
      <c r="AV35" s="93" t="s">
        <v>28</v>
      </c>
      <c r="AW35" s="93" t="s">
        <v>28</v>
      </c>
      <c r="AX35" s="93" t="s">
        <v>28</v>
      </c>
      <c r="AY35" s="93" t="s">
        <v>28</v>
      </c>
      <c r="AZ35" s="93" t="s">
        <v>28</v>
      </c>
      <c r="BA35" s="93" t="s">
        <v>28</v>
      </c>
      <c r="BB35" s="93" t="s">
        <v>28</v>
      </c>
      <c r="BC35" s="105" t="s">
        <v>28</v>
      </c>
      <c r="BD35" s="106">
        <v>10.4</v>
      </c>
      <c r="BE35" s="106">
        <v>13.6</v>
      </c>
      <c r="BF35" s="106">
        <v>13.2</v>
      </c>
    </row>
    <row r="36" spans="1:93" x14ac:dyDescent="0.3">
      <c r="A36" s="9"/>
      <c r="B36" t="s">
        <v>80</v>
      </c>
      <c r="C36" s="93">
        <v>51</v>
      </c>
      <c r="D36" s="103">
        <v>602</v>
      </c>
      <c r="E36" s="104">
        <v>9.2462507400000005E-2</v>
      </c>
      <c r="F36" s="94">
        <v>7.0162089900000002E-2</v>
      </c>
      <c r="G36" s="94">
        <v>0.121850921</v>
      </c>
      <c r="H36" s="94">
        <v>2.9556070699999999E-2</v>
      </c>
      <c r="I36" s="96">
        <v>8.4717608E-2</v>
      </c>
      <c r="J36" s="94">
        <v>6.4384544599999996E-2</v>
      </c>
      <c r="K36" s="94">
        <v>0.11147198680000001</v>
      </c>
      <c r="L36" s="94">
        <v>1.3585459767000001</v>
      </c>
      <c r="M36" s="94">
        <v>1.0308873038999999</v>
      </c>
      <c r="N36" s="94">
        <v>1.7903481433999999</v>
      </c>
      <c r="O36" s="103">
        <v>49</v>
      </c>
      <c r="P36" s="103">
        <v>582</v>
      </c>
      <c r="Q36" s="104">
        <v>8.9819250700000006E-2</v>
      </c>
      <c r="R36" s="94">
        <v>6.7790079000000003E-2</v>
      </c>
      <c r="S36" s="94">
        <v>0.11900705709999999</v>
      </c>
      <c r="T36" s="94">
        <v>6.7975408799999998E-2</v>
      </c>
      <c r="U36" s="96">
        <v>8.4192439899999999E-2</v>
      </c>
      <c r="V36" s="94">
        <v>6.3631604600000002E-2</v>
      </c>
      <c r="W36" s="94">
        <v>0.11139695400000001</v>
      </c>
      <c r="X36" s="94">
        <v>1.299567683</v>
      </c>
      <c r="Y36" s="94">
        <v>0.98083423270000003</v>
      </c>
      <c r="Z36" s="94">
        <v>1.7218772616</v>
      </c>
      <c r="AA36" s="103">
        <v>59</v>
      </c>
      <c r="AB36" s="103">
        <v>496</v>
      </c>
      <c r="AC36" s="104">
        <v>0.1254632517</v>
      </c>
      <c r="AD36" s="94">
        <v>9.7072773700000003E-2</v>
      </c>
      <c r="AE36" s="94">
        <v>0.16215697700000001</v>
      </c>
      <c r="AF36" s="94">
        <v>2.7680180000000002E-4</v>
      </c>
      <c r="AG36" s="96">
        <v>0.1189516129</v>
      </c>
      <c r="AH36" s="94">
        <v>9.2162306099999994E-2</v>
      </c>
      <c r="AI36" s="94">
        <v>0.15352790969999999</v>
      </c>
      <c r="AJ36" s="94">
        <v>1.6095446280000001</v>
      </c>
      <c r="AK36" s="94">
        <v>1.2453284868000001</v>
      </c>
      <c r="AL36" s="94">
        <v>2.0802815780000001</v>
      </c>
      <c r="AM36" s="94">
        <v>8.3788536799999994E-2</v>
      </c>
      <c r="AN36" s="94">
        <v>1.3968414420999999</v>
      </c>
      <c r="AO36" s="94">
        <v>0.95636094100000002</v>
      </c>
      <c r="AP36" s="94">
        <v>2.0401983507999999</v>
      </c>
      <c r="AQ36" s="94">
        <v>0.88472419189999996</v>
      </c>
      <c r="AR36" s="94">
        <v>0.9714126649</v>
      </c>
      <c r="AS36" s="94">
        <v>0.65632761709999998</v>
      </c>
      <c r="AT36" s="94">
        <v>1.437761479</v>
      </c>
      <c r="AU36" s="93" t="s">
        <v>28</v>
      </c>
      <c r="AV36" s="93" t="s">
        <v>28</v>
      </c>
      <c r="AW36" s="93">
        <v>3</v>
      </c>
      <c r="AX36" s="93" t="s">
        <v>28</v>
      </c>
      <c r="AY36" s="93" t="s">
        <v>28</v>
      </c>
      <c r="AZ36" s="93" t="s">
        <v>28</v>
      </c>
      <c r="BA36" s="93" t="s">
        <v>28</v>
      </c>
      <c r="BB36" s="93" t="s">
        <v>28</v>
      </c>
      <c r="BC36" s="105">
        <v>-3</v>
      </c>
      <c r="BD36" s="106">
        <v>10.199999999999999</v>
      </c>
      <c r="BE36" s="106">
        <v>9.8000000000000007</v>
      </c>
      <c r="BF36" s="106">
        <v>11.8</v>
      </c>
      <c r="BQ36" s="46"/>
    </row>
    <row r="37" spans="1:93" s="3" customFormat="1" x14ac:dyDescent="0.3">
      <c r="A37" s="9"/>
      <c r="B37" s="3" t="s">
        <v>134</v>
      </c>
      <c r="C37" s="99">
        <v>38</v>
      </c>
      <c r="D37" s="100">
        <v>639</v>
      </c>
      <c r="E37" s="95">
        <v>5.8933454199999999E-2</v>
      </c>
      <c r="F37" s="101">
        <v>4.28280033E-2</v>
      </c>
      <c r="G37" s="101">
        <v>8.1095352400000001E-2</v>
      </c>
      <c r="H37" s="101">
        <v>0.3766848726</v>
      </c>
      <c r="I37" s="102">
        <v>5.9467918600000003E-2</v>
      </c>
      <c r="J37" s="101">
        <v>4.3271267299999999E-2</v>
      </c>
      <c r="K37" s="101">
        <v>8.1727057399999997E-2</v>
      </c>
      <c r="L37" s="101">
        <v>0.86590564479999999</v>
      </c>
      <c r="M37" s="101">
        <v>0.62926923859999995</v>
      </c>
      <c r="N37" s="101">
        <v>1.1915290623000001</v>
      </c>
      <c r="O37" s="100">
        <v>38</v>
      </c>
      <c r="P37" s="100">
        <v>730</v>
      </c>
      <c r="Q37" s="95">
        <v>5.1721988400000002E-2</v>
      </c>
      <c r="R37" s="101">
        <v>3.7591261600000002E-2</v>
      </c>
      <c r="S37" s="101">
        <v>7.1164520100000003E-2</v>
      </c>
      <c r="T37" s="101">
        <v>7.5001499099999994E-2</v>
      </c>
      <c r="U37" s="102">
        <v>5.2054794500000001E-2</v>
      </c>
      <c r="V37" s="101">
        <v>3.7877177800000002E-2</v>
      </c>
      <c r="W37" s="101">
        <v>7.1539164000000002E-2</v>
      </c>
      <c r="X37" s="101">
        <v>0.74834987090000005</v>
      </c>
      <c r="Y37" s="101">
        <v>0.54389664010000005</v>
      </c>
      <c r="Z37" s="101">
        <v>1.0296580046999999</v>
      </c>
      <c r="AA37" s="100">
        <v>34</v>
      </c>
      <c r="AB37" s="100">
        <v>692</v>
      </c>
      <c r="AC37" s="95">
        <v>4.86355542E-2</v>
      </c>
      <c r="AD37" s="101">
        <v>3.4716830400000002E-2</v>
      </c>
      <c r="AE37" s="101">
        <v>6.8134593600000001E-2</v>
      </c>
      <c r="AF37" s="101">
        <v>6.1001757E-3</v>
      </c>
      <c r="AG37" s="102">
        <v>4.9132948000000003E-2</v>
      </c>
      <c r="AH37" s="101">
        <v>3.5106938800000001E-2</v>
      </c>
      <c r="AI37" s="101">
        <v>6.8762662299999999E-2</v>
      </c>
      <c r="AJ37" s="101">
        <v>0.62393644280000005</v>
      </c>
      <c r="AK37" s="101">
        <v>0.4453757344</v>
      </c>
      <c r="AL37" s="101">
        <v>0.87408597870000004</v>
      </c>
      <c r="AM37" s="101">
        <v>0.79437280619999995</v>
      </c>
      <c r="AN37" s="101">
        <v>0.94032645790000002</v>
      </c>
      <c r="AO37" s="101">
        <v>0.59202014999999997</v>
      </c>
      <c r="AP37" s="101">
        <v>1.4935536357999999</v>
      </c>
      <c r="AQ37" s="101">
        <v>0.56939286570000003</v>
      </c>
      <c r="AR37" s="101">
        <v>0.87763375050000003</v>
      </c>
      <c r="AS37" s="101">
        <v>0.55980030290000005</v>
      </c>
      <c r="AT37" s="101">
        <v>1.3759210132999999</v>
      </c>
      <c r="AU37" s="99" t="s">
        <v>28</v>
      </c>
      <c r="AV37" s="99" t="s">
        <v>28</v>
      </c>
      <c r="AW37" s="99" t="s">
        <v>28</v>
      </c>
      <c r="AX37" s="99" t="s">
        <v>28</v>
      </c>
      <c r="AY37" s="99" t="s">
        <v>28</v>
      </c>
      <c r="AZ37" s="99" t="s">
        <v>28</v>
      </c>
      <c r="BA37" s="99" t="s">
        <v>28</v>
      </c>
      <c r="BB37" s="99" t="s">
        <v>28</v>
      </c>
      <c r="BC37" s="97" t="s">
        <v>28</v>
      </c>
      <c r="BD37" s="98">
        <v>7.6</v>
      </c>
      <c r="BE37" s="98">
        <v>7.6</v>
      </c>
      <c r="BF37" s="98">
        <v>6.8</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3">
        <v>21</v>
      </c>
      <c r="D38" s="103">
        <v>245</v>
      </c>
      <c r="E38" s="104">
        <v>8.9168648899999994E-2</v>
      </c>
      <c r="F38" s="94">
        <v>5.8085042400000002E-2</v>
      </c>
      <c r="G38" s="94">
        <v>0.13688632419999999</v>
      </c>
      <c r="H38" s="94">
        <v>0.21672648850000001</v>
      </c>
      <c r="I38" s="96">
        <v>8.5714285700000004E-2</v>
      </c>
      <c r="J38" s="94">
        <v>5.5886357599999999E-2</v>
      </c>
      <c r="K38" s="94">
        <v>0.1314621151</v>
      </c>
      <c r="L38" s="94">
        <v>1.3101495143999999</v>
      </c>
      <c r="M38" s="94">
        <v>0.85343998160000001</v>
      </c>
      <c r="N38" s="94">
        <v>2.0112624054000001</v>
      </c>
      <c r="O38" s="103">
        <v>23</v>
      </c>
      <c r="P38" s="103">
        <v>282</v>
      </c>
      <c r="Q38" s="104">
        <v>8.3724627199999999E-2</v>
      </c>
      <c r="R38" s="94">
        <v>5.5587374600000003E-2</v>
      </c>
      <c r="S38" s="94">
        <v>0.12610441210000001</v>
      </c>
      <c r="T38" s="94">
        <v>0.35879564359999999</v>
      </c>
      <c r="U38" s="96">
        <v>8.15602837E-2</v>
      </c>
      <c r="V38" s="94">
        <v>5.4198957899999997E-2</v>
      </c>
      <c r="W38" s="94">
        <v>0.12273446070000001</v>
      </c>
      <c r="X38" s="94">
        <v>1.2113864108000001</v>
      </c>
      <c r="Y38" s="94">
        <v>0.80427697890000005</v>
      </c>
      <c r="Z38" s="94">
        <v>1.8245667536000001</v>
      </c>
      <c r="AA38" s="103">
        <v>13</v>
      </c>
      <c r="AB38" s="103">
        <v>206</v>
      </c>
      <c r="AC38" s="104">
        <v>6.4168890899999997E-2</v>
      </c>
      <c r="AD38" s="94">
        <v>3.7237157700000002E-2</v>
      </c>
      <c r="AE38" s="94">
        <v>0.1105789704</v>
      </c>
      <c r="AF38" s="94">
        <v>0.48352640000000002</v>
      </c>
      <c r="AG38" s="96">
        <v>6.3106796100000001E-2</v>
      </c>
      <c r="AH38" s="94">
        <v>3.6643360899999998E-2</v>
      </c>
      <c r="AI38" s="94">
        <v>0.10868183519999999</v>
      </c>
      <c r="AJ38" s="94">
        <v>0.82321071869999995</v>
      </c>
      <c r="AK38" s="94">
        <v>0.47770854270000002</v>
      </c>
      <c r="AL38" s="94">
        <v>1.4185969622000001</v>
      </c>
      <c r="AM38" s="94">
        <v>0.44330023439999999</v>
      </c>
      <c r="AN38" s="94">
        <v>0.76642790839999997</v>
      </c>
      <c r="AO38" s="94">
        <v>0.3882503423</v>
      </c>
      <c r="AP38" s="94">
        <v>1.5129715927</v>
      </c>
      <c r="AQ38" s="94">
        <v>0.83466983880000001</v>
      </c>
      <c r="AR38" s="94">
        <v>0.93894690830000005</v>
      </c>
      <c r="AS38" s="94">
        <v>0.51966649009999999</v>
      </c>
      <c r="AT38" s="94">
        <v>1.6965136548999999</v>
      </c>
      <c r="AU38" s="93" t="s">
        <v>28</v>
      </c>
      <c r="AV38" s="93" t="s">
        <v>28</v>
      </c>
      <c r="AW38" s="93" t="s">
        <v>28</v>
      </c>
      <c r="AX38" s="93" t="s">
        <v>28</v>
      </c>
      <c r="AY38" s="93" t="s">
        <v>28</v>
      </c>
      <c r="AZ38" s="93" t="s">
        <v>28</v>
      </c>
      <c r="BA38" s="93" t="s">
        <v>28</v>
      </c>
      <c r="BB38" s="93" t="s">
        <v>28</v>
      </c>
      <c r="BC38" s="105" t="s">
        <v>28</v>
      </c>
      <c r="BD38" s="106">
        <v>4.2</v>
      </c>
      <c r="BE38" s="106">
        <v>4.5999999999999996</v>
      </c>
      <c r="BF38" s="106">
        <v>2.6</v>
      </c>
    </row>
    <row r="39" spans="1:93" x14ac:dyDescent="0.3">
      <c r="A39" s="9"/>
      <c r="B39" t="s">
        <v>142</v>
      </c>
      <c r="C39" s="93">
        <v>18</v>
      </c>
      <c r="D39" s="103">
        <v>256</v>
      </c>
      <c r="E39" s="104">
        <v>7.0836447900000002E-2</v>
      </c>
      <c r="F39" s="94">
        <v>4.4591441500000002E-2</v>
      </c>
      <c r="G39" s="94">
        <v>0.1125283727</v>
      </c>
      <c r="H39" s="94">
        <v>0.86553929439999999</v>
      </c>
      <c r="I39" s="96">
        <v>7.03125E-2</v>
      </c>
      <c r="J39" s="94">
        <v>4.4299865899999999E-2</v>
      </c>
      <c r="K39" s="94">
        <v>0.1115996076</v>
      </c>
      <c r="L39" s="94">
        <v>1.0407956044</v>
      </c>
      <c r="M39" s="94">
        <v>0.65517932769999998</v>
      </c>
      <c r="N39" s="94">
        <v>1.6533725106999999</v>
      </c>
      <c r="O39" s="103">
        <v>33</v>
      </c>
      <c r="P39" s="103">
        <v>334</v>
      </c>
      <c r="Q39" s="104">
        <v>0.100985728</v>
      </c>
      <c r="R39" s="94">
        <v>7.1716748699999999E-2</v>
      </c>
      <c r="S39" s="94">
        <v>0.14219993850000001</v>
      </c>
      <c r="T39" s="94">
        <v>2.9885794899999998E-2</v>
      </c>
      <c r="U39" s="96">
        <v>9.8802395200000004E-2</v>
      </c>
      <c r="V39" s="94">
        <v>7.0241261700000002E-2</v>
      </c>
      <c r="W39" s="94">
        <v>0.13897690709999999</v>
      </c>
      <c r="X39" s="94">
        <v>1.4611320791</v>
      </c>
      <c r="Y39" s="94">
        <v>1.0376480345000001</v>
      </c>
      <c r="Z39" s="94">
        <v>2.0574480764</v>
      </c>
      <c r="AA39" s="103">
        <v>19</v>
      </c>
      <c r="AB39" s="103">
        <v>377</v>
      </c>
      <c r="AC39" s="104">
        <v>5.06544009E-2</v>
      </c>
      <c r="AD39" s="94">
        <v>3.2286175200000003E-2</v>
      </c>
      <c r="AE39" s="94">
        <v>7.9472663299999996E-2</v>
      </c>
      <c r="AF39" s="94">
        <v>6.0689423700000002E-2</v>
      </c>
      <c r="AG39" s="96">
        <v>5.0397878E-2</v>
      </c>
      <c r="AH39" s="94">
        <v>3.21464651E-2</v>
      </c>
      <c r="AI39" s="94">
        <v>7.9011676599999997E-2</v>
      </c>
      <c r="AJ39" s="94">
        <v>0.64983585089999996</v>
      </c>
      <c r="AK39" s="94">
        <v>0.41419331320000002</v>
      </c>
      <c r="AL39" s="94">
        <v>1.0195399578</v>
      </c>
      <c r="AM39" s="94">
        <v>1.6584634599999998E-2</v>
      </c>
      <c r="AN39" s="94">
        <v>0.50159960169999995</v>
      </c>
      <c r="AO39" s="94">
        <v>0.28524843509999998</v>
      </c>
      <c r="AP39" s="94">
        <v>0.88204571700000001</v>
      </c>
      <c r="AQ39" s="94">
        <v>0.22621233130000001</v>
      </c>
      <c r="AR39" s="94">
        <v>1.4256181811999999</v>
      </c>
      <c r="AS39" s="94">
        <v>0.80275644199999996</v>
      </c>
      <c r="AT39" s="94">
        <v>2.5317606838</v>
      </c>
      <c r="AU39" s="93" t="s">
        <v>28</v>
      </c>
      <c r="AV39" s="93" t="s">
        <v>28</v>
      </c>
      <c r="AW39" s="93" t="s">
        <v>28</v>
      </c>
      <c r="AX39" s="93" t="s">
        <v>28</v>
      </c>
      <c r="AY39" s="93" t="s">
        <v>28</v>
      </c>
      <c r="AZ39" s="93" t="s">
        <v>28</v>
      </c>
      <c r="BA39" s="93" t="s">
        <v>28</v>
      </c>
      <c r="BB39" s="93" t="s">
        <v>28</v>
      </c>
      <c r="BC39" s="105" t="s">
        <v>28</v>
      </c>
      <c r="BD39" s="106">
        <v>3.6</v>
      </c>
      <c r="BE39" s="106">
        <v>6.6</v>
      </c>
      <c r="BF39" s="106">
        <v>3.8</v>
      </c>
    </row>
    <row r="40" spans="1:93" x14ac:dyDescent="0.3">
      <c r="A40" s="9"/>
      <c r="B40" t="s">
        <v>138</v>
      </c>
      <c r="C40" s="93">
        <v>35</v>
      </c>
      <c r="D40" s="103">
        <v>585</v>
      </c>
      <c r="E40" s="104">
        <v>5.98833977E-2</v>
      </c>
      <c r="F40" s="94">
        <v>4.2944262900000002E-2</v>
      </c>
      <c r="G40" s="94">
        <v>8.3504083699999995E-2</v>
      </c>
      <c r="H40" s="94">
        <v>0.45057556700000001</v>
      </c>
      <c r="I40" s="96">
        <v>5.9829059800000001E-2</v>
      </c>
      <c r="J40" s="94">
        <v>4.2956892500000003E-2</v>
      </c>
      <c r="K40" s="94">
        <v>8.3328103799999997E-2</v>
      </c>
      <c r="L40" s="94">
        <v>0.87986310729999995</v>
      </c>
      <c r="M40" s="94">
        <v>0.6309774333</v>
      </c>
      <c r="N40" s="94">
        <v>1.2269204042999999</v>
      </c>
      <c r="O40" s="103">
        <v>41</v>
      </c>
      <c r="P40" s="103">
        <v>608</v>
      </c>
      <c r="Q40" s="104">
        <v>6.7058605100000002E-2</v>
      </c>
      <c r="R40" s="94">
        <v>4.9316929699999998E-2</v>
      </c>
      <c r="S40" s="94">
        <v>9.1182815799999997E-2</v>
      </c>
      <c r="T40" s="94">
        <v>0.84725579780000004</v>
      </c>
      <c r="U40" s="96">
        <v>6.7434210499999994E-2</v>
      </c>
      <c r="V40" s="94">
        <v>4.9652935600000003E-2</v>
      </c>
      <c r="W40" s="94">
        <v>9.1583159999999997E-2</v>
      </c>
      <c r="X40" s="94">
        <v>0.97025075719999998</v>
      </c>
      <c r="Y40" s="94">
        <v>0.71355180019999997</v>
      </c>
      <c r="Z40" s="94">
        <v>1.319296695</v>
      </c>
      <c r="AA40" s="103">
        <v>41</v>
      </c>
      <c r="AB40" s="103">
        <v>643</v>
      </c>
      <c r="AC40" s="104">
        <v>6.29698058E-2</v>
      </c>
      <c r="AD40" s="94">
        <v>4.6315162E-2</v>
      </c>
      <c r="AE40" s="94">
        <v>8.5613355799999999E-2</v>
      </c>
      <c r="AF40" s="94">
        <v>0.17331985050000001</v>
      </c>
      <c r="AG40" s="96">
        <v>6.3763608099999994E-2</v>
      </c>
      <c r="AH40" s="94">
        <v>4.6950209700000002E-2</v>
      </c>
      <c r="AI40" s="94">
        <v>8.6598073600000006E-2</v>
      </c>
      <c r="AJ40" s="94">
        <v>0.8078278807</v>
      </c>
      <c r="AK40" s="94">
        <v>0.59416856529999995</v>
      </c>
      <c r="AL40" s="94">
        <v>1.0983177550000001</v>
      </c>
      <c r="AM40" s="94">
        <v>0.77576689970000001</v>
      </c>
      <c r="AN40" s="94">
        <v>0.93902647959999996</v>
      </c>
      <c r="AO40" s="94">
        <v>0.60908208200000002</v>
      </c>
      <c r="AP40" s="94">
        <v>1.4477042675</v>
      </c>
      <c r="AQ40" s="94">
        <v>0.62290538770000003</v>
      </c>
      <c r="AR40" s="94">
        <v>1.1198196428</v>
      </c>
      <c r="AS40" s="94">
        <v>0.71326962930000004</v>
      </c>
      <c r="AT40" s="94">
        <v>1.7580953693000001</v>
      </c>
      <c r="AU40" s="93" t="s">
        <v>28</v>
      </c>
      <c r="AV40" s="93" t="s">
        <v>28</v>
      </c>
      <c r="AW40" s="93" t="s">
        <v>28</v>
      </c>
      <c r="AX40" s="93" t="s">
        <v>28</v>
      </c>
      <c r="AY40" s="93" t="s">
        <v>28</v>
      </c>
      <c r="AZ40" s="93" t="s">
        <v>28</v>
      </c>
      <c r="BA40" s="93" t="s">
        <v>28</v>
      </c>
      <c r="BB40" s="93" t="s">
        <v>28</v>
      </c>
      <c r="BC40" s="105" t="s">
        <v>28</v>
      </c>
      <c r="BD40" s="106">
        <v>7</v>
      </c>
      <c r="BE40" s="106">
        <v>8.1999999999999993</v>
      </c>
      <c r="BF40" s="106">
        <v>8.1999999999999993</v>
      </c>
    </row>
    <row r="41" spans="1:93" x14ac:dyDescent="0.3">
      <c r="A41" s="9"/>
      <c r="B41" t="s">
        <v>141</v>
      </c>
      <c r="C41" s="93">
        <v>11</v>
      </c>
      <c r="D41" s="103">
        <v>307</v>
      </c>
      <c r="E41" s="104">
        <v>3.6788649899999998E-2</v>
      </c>
      <c r="F41" s="94">
        <v>2.03598797E-2</v>
      </c>
      <c r="G41" s="94">
        <v>6.6474104199999995E-2</v>
      </c>
      <c r="H41" s="94">
        <v>4.1543209300000002E-2</v>
      </c>
      <c r="I41" s="96">
        <v>3.58306189E-2</v>
      </c>
      <c r="J41" s="94">
        <v>1.9843002500000002E-2</v>
      </c>
      <c r="K41" s="94">
        <v>6.46995457E-2</v>
      </c>
      <c r="L41" s="94">
        <v>0.54053338750000002</v>
      </c>
      <c r="M41" s="94">
        <v>0.2991464694</v>
      </c>
      <c r="N41" s="94">
        <v>0.9766999542</v>
      </c>
      <c r="O41" s="103">
        <v>15</v>
      </c>
      <c r="P41" s="103">
        <v>344</v>
      </c>
      <c r="Q41" s="104">
        <v>4.4723722100000002E-2</v>
      </c>
      <c r="R41" s="94">
        <v>2.69427455E-2</v>
      </c>
      <c r="S41" s="94">
        <v>7.4239327899999999E-2</v>
      </c>
      <c r="T41" s="94">
        <v>9.2308848700000001E-2</v>
      </c>
      <c r="U41" s="96">
        <v>4.3604651199999997E-2</v>
      </c>
      <c r="V41" s="94">
        <v>2.6287756499999999E-2</v>
      </c>
      <c r="W41" s="94">
        <v>7.2328941600000002E-2</v>
      </c>
      <c r="X41" s="94">
        <v>0.64709406280000004</v>
      </c>
      <c r="Y41" s="94">
        <v>0.38982646840000001</v>
      </c>
      <c r="Z41" s="94">
        <v>1.0741464730000001</v>
      </c>
      <c r="AA41" s="103">
        <v>15</v>
      </c>
      <c r="AB41" s="103">
        <v>321</v>
      </c>
      <c r="AC41" s="104">
        <v>4.7391509999999998E-2</v>
      </c>
      <c r="AD41" s="94">
        <v>2.85514311E-2</v>
      </c>
      <c r="AE41" s="94">
        <v>7.8663490099999997E-2</v>
      </c>
      <c r="AF41" s="94">
        <v>5.4267025599999998E-2</v>
      </c>
      <c r="AG41" s="96">
        <v>4.6728972000000001E-2</v>
      </c>
      <c r="AH41" s="94">
        <v>2.81713029E-2</v>
      </c>
      <c r="AI41" s="94">
        <v>7.7511389099999994E-2</v>
      </c>
      <c r="AJ41" s="94">
        <v>0.60797683229999999</v>
      </c>
      <c r="AK41" s="94">
        <v>0.36628097859999997</v>
      </c>
      <c r="AL41" s="94">
        <v>1.0091592252999999</v>
      </c>
      <c r="AM41" s="94">
        <v>0.87392998820000001</v>
      </c>
      <c r="AN41" s="94">
        <v>1.0596504005</v>
      </c>
      <c r="AO41" s="94">
        <v>0.51801207289999995</v>
      </c>
      <c r="AP41" s="94">
        <v>2.1676308913</v>
      </c>
      <c r="AQ41" s="94">
        <v>0.62270137569999995</v>
      </c>
      <c r="AR41" s="94">
        <v>1.2156934859999999</v>
      </c>
      <c r="AS41" s="94">
        <v>0.55838102239999998</v>
      </c>
      <c r="AT41" s="94">
        <v>2.6467780826</v>
      </c>
      <c r="AU41" s="93" t="s">
        <v>28</v>
      </c>
      <c r="AV41" s="93" t="s">
        <v>28</v>
      </c>
      <c r="AW41" s="93" t="s">
        <v>28</v>
      </c>
      <c r="AX41" s="93" t="s">
        <v>28</v>
      </c>
      <c r="AY41" s="93" t="s">
        <v>28</v>
      </c>
      <c r="AZ41" s="93" t="s">
        <v>28</v>
      </c>
      <c r="BA41" s="93" t="s">
        <v>28</v>
      </c>
      <c r="BB41" s="93" t="s">
        <v>28</v>
      </c>
      <c r="BC41" s="105" t="s">
        <v>28</v>
      </c>
      <c r="BD41" s="106">
        <v>2.2000000000000002</v>
      </c>
      <c r="BE41" s="106">
        <v>3</v>
      </c>
      <c r="BF41" s="106">
        <v>3</v>
      </c>
    </row>
    <row r="42" spans="1:93" x14ac:dyDescent="0.3">
      <c r="A42" s="9"/>
      <c r="B42" t="s">
        <v>135</v>
      </c>
      <c r="C42" s="93">
        <v>37</v>
      </c>
      <c r="D42" s="103">
        <v>919</v>
      </c>
      <c r="E42" s="104">
        <v>4.0607020799999997E-2</v>
      </c>
      <c r="F42" s="94">
        <v>2.93853712E-2</v>
      </c>
      <c r="G42" s="94">
        <v>5.6113980100000002E-2</v>
      </c>
      <c r="H42" s="94">
        <v>1.7510402E-3</v>
      </c>
      <c r="I42" s="96">
        <v>4.0261153399999999E-2</v>
      </c>
      <c r="J42" s="94">
        <v>2.9170880699999999E-2</v>
      </c>
      <c r="K42" s="94">
        <v>5.5567759299999998E-2</v>
      </c>
      <c r="L42" s="94">
        <v>0.59663647710000001</v>
      </c>
      <c r="M42" s="94">
        <v>0.43175746500000001</v>
      </c>
      <c r="N42" s="94">
        <v>0.82447928439999996</v>
      </c>
      <c r="O42" s="103">
        <v>43</v>
      </c>
      <c r="P42" s="103">
        <v>923</v>
      </c>
      <c r="Q42" s="104">
        <v>4.7303840799999997E-2</v>
      </c>
      <c r="R42" s="94">
        <v>3.5039300000000002E-2</v>
      </c>
      <c r="S42" s="94">
        <v>6.3861245799999994E-2</v>
      </c>
      <c r="T42" s="94">
        <v>1.3277488800000001E-2</v>
      </c>
      <c r="U42" s="96">
        <v>4.6587215600000002E-2</v>
      </c>
      <c r="V42" s="94">
        <v>3.4550929600000002E-2</v>
      </c>
      <c r="W42" s="94">
        <v>6.2816505499999994E-2</v>
      </c>
      <c r="X42" s="94">
        <v>0.68442502319999998</v>
      </c>
      <c r="Y42" s="94">
        <v>0.50697307729999996</v>
      </c>
      <c r="Z42" s="94">
        <v>0.92398912950000001</v>
      </c>
      <c r="AA42" s="103">
        <v>38</v>
      </c>
      <c r="AB42" s="103">
        <v>917</v>
      </c>
      <c r="AC42" s="104">
        <v>4.1714822499999998E-2</v>
      </c>
      <c r="AD42" s="94">
        <v>3.0321444100000001E-2</v>
      </c>
      <c r="AE42" s="94">
        <v>5.7389298800000002E-2</v>
      </c>
      <c r="AF42" s="94">
        <v>1.22385E-4</v>
      </c>
      <c r="AG42" s="96">
        <v>4.1439476599999997E-2</v>
      </c>
      <c r="AH42" s="94">
        <v>3.0153042299999998E-2</v>
      </c>
      <c r="AI42" s="94">
        <v>5.6950479499999998E-2</v>
      </c>
      <c r="AJ42" s="94">
        <v>0.53515166859999996</v>
      </c>
      <c r="AK42" s="94">
        <v>0.38898814479999999</v>
      </c>
      <c r="AL42" s="94">
        <v>0.73623659799999996</v>
      </c>
      <c r="AM42" s="94">
        <v>0.57226509029999995</v>
      </c>
      <c r="AN42" s="94">
        <v>0.88184853139999997</v>
      </c>
      <c r="AO42" s="94">
        <v>0.5699981583</v>
      </c>
      <c r="AP42" s="94">
        <v>1.3643146401999999</v>
      </c>
      <c r="AQ42" s="94">
        <v>0.49603439329999999</v>
      </c>
      <c r="AR42" s="94">
        <v>1.1649177875000001</v>
      </c>
      <c r="AS42" s="94">
        <v>0.75062122499999995</v>
      </c>
      <c r="AT42" s="94">
        <v>1.8078804681</v>
      </c>
      <c r="AU42" s="93">
        <v>1</v>
      </c>
      <c r="AV42" s="93" t="s">
        <v>28</v>
      </c>
      <c r="AW42" s="93">
        <v>3</v>
      </c>
      <c r="AX42" s="93" t="s">
        <v>28</v>
      </c>
      <c r="AY42" s="93" t="s">
        <v>28</v>
      </c>
      <c r="AZ42" s="93" t="s">
        <v>28</v>
      </c>
      <c r="BA42" s="93" t="s">
        <v>28</v>
      </c>
      <c r="BB42" s="93" t="s">
        <v>28</v>
      </c>
      <c r="BC42" s="105" t="s">
        <v>231</v>
      </c>
      <c r="BD42" s="106">
        <v>7.4</v>
      </c>
      <c r="BE42" s="106">
        <v>8.6</v>
      </c>
      <c r="BF42" s="106">
        <v>7.6</v>
      </c>
    </row>
    <row r="43" spans="1:93" x14ac:dyDescent="0.3">
      <c r="A43" s="9"/>
      <c r="B43" t="s">
        <v>140</v>
      </c>
      <c r="C43" s="93">
        <v>13</v>
      </c>
      <c r="D43" s="103">
        <v>176</v>
      </c>
      <c r="E43" s="104">
        <v>7.89213099E-2</v>
      </c>
      <c r="F43" s="94">
        <v>4.5792622300000002E-2</v>
      </c>
      <c r="G43" s="94">
        <v>0.1360169571</v>
      </c>
      <c r="H43" s="94">
        <v>0.5939429879</v>
      </c>
      <c r="I43" s="96">
        <v>7.3863636400000002E-2</v>
      </c>
      <c r="J43" s="94">
        <v>4.2889388399999999E-2</v>
      </c>
      <c r="K43" s="94">
        <v>0.1272071481</v>
      </c>
      <c r="L43" s="94">
        <v>1.1595859876000001</v>
      </c>
      <c r="M43" s="94">
        <v>0.67282820440000002</v>
      </c>
      <c r="N43" s="94">
        <v>1.9984888473</v>
      </c>
      <c r="O43" s="103">
        <v>18</v>
      </c>
      <c r="P43" s="103">
        <v>214</v>
      </c>
      <c r="Q43" s="104">
        <v>8.8308114199999996E-2</v>
      </c>
      <c r="R43" s="94">
        <v>5.5593304599999997E-2</v>
      </c>
      <c r="S43" s="94">
        <v>0.14027450029999999</v>
      </c>
      <c r="T43" s="94">
        <v>0.29930747610000003</v>
      </c>
      <c r="U43" s="96">
        <v>8.4112149499999997E-2</v>
      </c>
      <c r="V43" s="94">
        <v>5.2994232199999998E-2</v>
      </c>
      <c r="W43" s="94">
        <v>0.1335023343</v>
      </c>
      <c r="X43" s="94">
        <v>1.2777035034999999</v>
      </c>
      <c r="Y43" s="94">
        <v>0.80436277889999996</v>
      </c>
      <c r="Z43" s="94">
        <v>2.0295894909999999</v>
      </c>
      <c r="AA43" s="103">
        <v>17</v>
      </c>
      <c r="AB43" s="103">
        <v>188</v>
      </c>
      <c r="AC43" s="104">
        <v>9.5500681200000007E-2</v>
      </c>
      <c r="AD43" s="94">
        <v>5.9325784600000001E-2</v>
      </c>
      <c r="AE43" s="94">
        <v>0.15373383030000001</v>
      </c>
      <c r="AF43" s="94">
        <v>0.40315174320000002</v>
      </c>
      <c r="AG43" s="96">
        <v>9.0425531899999995E-2</v>
      </c>
      <c r="AH43" s="94">
        <v>5.6213985000000001E-2</v>
      </c>
      <c r="AI43" s="94">
        <v>0.14545805310000001</v>
      </c>
      <c r="AJ43" s="94">
        <v>1.2251604056000001</v>
      </c>
      <c r="AK43" s="94">
        <v>0.7610794126</v>
      </c>
      <c r="AL43" s="94">
        <v>1.972222602</v>
      </c>
      <c r="AM43" s="94">
        <v>0.816908199</v>
      </c>
      <c r="AN43" s="94">
        <v>1.0814485403</v>
      </c>
      <c r="AO43" s="94">
        <v>0.55735113349999998</v>
      </c>
      <c r="AP43" s="94">
        <v>2.0983736732999998</v>
      </c>
      <c r="AQ43" s="94">
        <v>0.75750702120000002</v>
      </c>
      <c r="AR43" s="94">
        <v>1.1189387801999999</v>
      </c>
      <c r="AS43" s="94">
        <v>0.5482604874</v>
      </c>
      <c r="AT43" s="94">
        <v>2.2836298122000001</v>
      </c>
      <c r="AU43" s="93" t="s">
        <v>28</v>
      </c>
      <c r="AV43" s="93" t="s">
        <v>28</v>
      </c>
      <c r="AW43" s="93" t="s">
        <v>28</v>
      </c>
      <c r="AX43" s="93" t="s">
        <v>28</v>
      </c>
      <c r="AY43" s="93" t="s">
        <v>28</v>
      </c>
      <c r="AZ43" s="93" t="s">
        <v>28</v>
      </c>
      <c r="BA43" s="93" t="s">
        <v>28</v>
      </c>
      <c r="BB43" s="93" t="s">
        <v>28</v>
      </c>
      <c r="BC43" s="105" t="s">
        <v>28</v>
      </c>
      <c r="BD43" s="106">
        <v>2.6</v>
      </c>
      <c r="BE43" s="106">
        <v>3.6</v>
      </c>
      <c r="BF43" s="106">
        <v>3.4</v>
      </c>
    </row>
    <row r="44" spans="1:93" x14ac:dyDescent="0.3">
      <c r="A44" s="9"/>
      <c r="B44" t="s">
        <v>137</v>
      </c>
      <c r="C44" s="93"/>
      <c r="D44" s="103"/>
      <c r="E44" s="104"/>
      <c r="F44" s="94"/>
      <c r="G44" s="94"/>
      <c r="H44" s="94"/>
      <c r="I44" s="96"/>
      <c r="J44" s="94"/>
      <c r="K44" s="94"/>
      <c r="L44" s="94"/>
      <c r="M44" s="94"/>
      <c r="N44" s="94"/>
      <c r="O44" s="103">
        <v>10</v>
      </c>
      <c r="P44" s="103">
        <v>202</v>
      </c>
      <c r="Q44" s="104">
        <v>5.1447341100000002E-2</v>
      </c>
      <c r="R44" s="94">
        <v>2.76650957E-2</v>
      </c>
      <c r="S44" s="94">
        <v>9.5673947300000006E-2</v>
      </c>
      <c r="T44" s="94">
        <v>0.3510051877</v>
      </c>
      <c r="U44" s="96">
        <v>4.9504950499999999E-2</v>
      </c>
      <c r="V44" s="94">
        <v>2.6636371799999999E-2</v>
      </c>
      <c r="W44" s="94">
        <v>9.20072802E-2</v>
      </c>
      <c r="X44" s="94">
        <v>0.74437608129999999</v>
      </c>
      <c r="Y44" s="94">
        <v>0.40027793630000003</v>
      </c>
      <c r="Z44" s="94">
        <v>1.3842775236</v>
      </c>
      <c r="AA44" s="103"/>
      <c r="AB44" s="103"/>
      <c r="AC44" s="104"/>
      <c r="AD44" s="94"/>
      <c r="AE44" s="94"/>
      <c r="AF44" s="94"/>
      <c r="AG44" s="96"/>
      <c r="AH44" s="94"/>
      <c r="AI44" s="94"/>
      <c r="AJ44" s="94"/>
      <c r="AK44" s="94"/>
      <c r="AL44" s="94"/>
      <c r="AM44" s="94">
        <v>0.44270445980000001</v>
      </c>
      <c r="AN44" s="94">
        <v>1.3891413562999999</v>
      </c>
      <c r="AO44" s="94">
        <v>0.60017622569999995</v>
      </c>
      <c r="AP44" s="94">
        <v>3.2152451648000002</v>
      </c>
      <c r="AQ44" s="94">
        <v>0.92131160860000005</v>
      </c>
      <c r="AR44" s="94">
        <v>0.95678492309999996</v>
      </c>
      <c r="AS44" s="94">
        <v>0.39823939069999997</v>
      </c>
      <c r="AT44" s="94">
        <v>2.2987113040999998</v>
      </c>
      <c r="AU44" s="93" t="s">
        <v>28</v>
      </c>
      <c r="AV44" s="93" t="s">
        <v>28</v>
      </c>
      <c r="AW44" s="93" t="s">
        <v>28</v>
      </c>
      <c r="AX44" s="93" t="s">
        <v>28</v>
      </c>
      <c r="AY44" s="93" t="s">
        <v>28</v>
      </c>
      <c r="AZ44" s="93" t="s">
        <v>425</v>
      </c>
      <c r="BA44" s="93" t="s">
        <v>28</v>
      </c>
      <c r="BB44" s="93" t="s">
        <v>425</v>
      </c>
      <c r="BC44" s="105" t="s">
        <v>447</v>
      </c>
      <c r="BD44" s="106"/>
      <c r="BE44" s="106">
        <v>2</v>
      </c>
      <c r="BF44" s="106"/>
    </row>
    <row r="45" spans="1:93" x14ac:dyDescent="0.3">
      <c r="A45" s="9"/>
      <c r="B45" t="s">
        <v>139</v>
      </c>
      <c r="C45" s="93">
        <v>20</v>
      </c>
      <c r="D45" s="103">
        <v>430</v>
      </c>
      <c r="E45" s="104">
        <v>4.82706439E-2</v>
      </c>
      <c r="F45" s="94">
        <v>3.1114017800000001E-2</v>
      </c>
      <c r="G45" s="94">
        <v>7.4887630299999994E-2</v>
      </c>
      <c r="H45" s="94">
        <v>0.12520058379999999</v>
      </c>
      <c r="I45" s="96">
        <v>4.6511627899999998E-2</v>
      </c>
      <c r="J45" s="94">
        <v>3.0007311599999999E-2</v>
      </c>
      <c r="K45" s="94">
        <v>7.2093480299999999E-2</v>
      </c>
      <c r="L45" s="94">
        <v>0.70923762339999996</v>
      </c>
      <c r="M45" s="94">
        <v>0.4571563636</v>
      </c>
      <c r="N45" s="94">
        <v>1.1003193797999999</v>
      </c>
      <c r="O45" s="103">
        <v>18</v>
      </c>
      <c r="P45" s="103">
        <v>461</v>
      </c>
      <c r="Q45" s="104">
        <v>3.9682743800000003E-2</v>
      </c>
      <c r="R45" s="94">
        <v>2.4981904799999999E-2</v>
      </c>
      <c r="S45" s="94">
        <v>6.3034430899999994E-2</v>
      </c>
      <c r="T45" s="94">
        <v>1.8774340699999999E-2</v>
      </c>
      <c r="U45" s="96">
        <v>3.9045553099999998E-2</v>
      </c>
      <c r="V45" s="94">
        <v>2.4600359400000001E-2</v>
      </c>
      <c r="W45" s="94">
        <v>6.1972883999999999E-2</v>
      </c>
      <c r="X45" s="94">
        <v>0.57415766619999997</v>
      </c>
      <c r="Y45" s="94">
        <v>0.36145565590000001</v>
      </c>
      <c r="Z45" s="94">
        <v>0.91202619259999995</v>
      </c>
      <c r="AA45" s="103">
        <v>29</v>
      </c>
      <c r="AB45" s="103">
        <v>531</v>
      </c>
      <c r="AC45" s="104">
        <v>5.4965846499999998E-2</v>
      </c>
      <c r="AD45" s="94">
        <v>3.8161848399999997E-2</v>
      </c>
      <c r="AE45" s="94">
        <v>7.9169233399999997E-2</v>
      </c>
      <c r="AF45" s="94">
        <v>6.0577902900000001E-2</v>
      </c>
      <c r="AG45" s="96">
        <v>5.4613936000000002E-2</v>
      </c>
      <c r="AH45" s="94">
        <v>3.7952406399999999E-2</v>
      </c>
      <c r="AI45" s="94">
        <v>7.8590062700000005E-2</v>
      </c>
      <c r="AJ45" s="94">
        <v>0.70514658080000003</v>
      </c>
      <c r="AK45" s="94">
        <v>0.48957122689999999</v>
      </c>
      <c r="AL45" s="94">
        <v>1.0156473117</v>
      </c>
      <c r="AM45" s="94">
        <v>0.27759317090000002</v>
      </c>
      <c r="AN45" s="94">
        <v>1.3851322081999999</v>
      </c>
      <c r="AO45" s="94">
        <v>0.76926067399999998</v>
      </c>
      <c r="AP45" s="94">
        <v>2.4940716447</v>
      </c>
      <c r="AQ45" s="94">
        <v>0.54651975419999999</v>
      </c>
      <c r="AR45" s="94">
        <v>0.82208855309999995</v>
      </c>
      <c r="AS45" s="94">
        <v>0.43487679429999998</v>
      </c>
      <c r="AT45" s="94">
        <v>1.5540714014000001</v>
      </c>
      <c r="AU45" s="93" t="s">
        <v>28</v>
      </c>
      <c r="AV45" s="93" t="s">
        <v>28</v>
      </c>
      <c r="AW45" s="93" t="s">
        <v>28</v>
      </c>
      <c r="AX45" s="93" t="s">
        <v>28</v>
      </c>
      <c r="AY45" s="93" t="s">
        <v>28</v>
      </c>
      <c r="AZ45" s="93" t="s">
        <v>28</v>
      </c>
      <c r="BA45" s="93" t="s">
        <v>28</v>
      </c>
      <c r="BB45" s="93" t="s">
        <v>28</v>
      </c>
      <c r="BC45" s="105" t="s">
        <v>28</v>
      </c>
      <c r="BD45" s="106">
        <v>4</v>
      </c>
      <c r="BE45" s="106">
        <v>3.6</v>
      </c>
      <c r="BF45" s="106">
        <v>5.8</v>
      </c>
    </row>
    <row r="46" spans="1:93" x14ac:dyDescent="0.3">
      <c r="A46" s="9"/>
      <c r="B46" t="s">
        <v>143</v>
      </c>
      <c r="C46" s="93" t="s">
        <v>28</v>
      </c>
      <c r="D46" s="103" t="s">
        <v>28</v>
      </c>
      <c r="E46" s="104" t="s">
        <v>28</v>
      </c>
      <c r="F46" s="94" t="s">
        <v>28</v>
      </c>
      <c r="G46" s="94" t="s">
        <v>28</v>
      </c>
      <c r="H46" s="94" t="s">
        <v>28</v>
      </c>
      <c r="I46" s="96" t="s">
        <v>28</v>
      </c>
      <c r="J46" s="94" t="s">
        <v>28</v>
      </c>
      <c r="K46" s="94" t="s">
        <v>28</v>
      </c>
      <c r="L46" s="94" t="s">
        <v>28</v>
      </c>
      <c r="M46" s="94" t="s">
        <v>28</v>
      </c>
      <c r="N46" s="94" t="s">
        <v>28</v>
      </c>
      <c r="O46" s="103">
        <v>11</v>
      </c>
      <c r="P46" s="103">
        <v>184</v>
      </c>
      <c r="Q46" s="104">
        <v>6.2391476899999999E-2</v>
      </c>
      <c r="R46" s="94">
        <v>3.4530275700000002E-2</v>
      </c>
      <c r="S46" s="94">
        <v>0.11273285030000001</v>
      </c>
      <c r="T46" s="94">
        <v>0.73457027689999999</v>
      </c>
      <c r="U46" s="96">
        <v>5.9782608700000003E-2</v>
      </c>
      <c r="V46" s="94">
        <v>3.3107618399999997E-2</v>
      </c>
      <c r="W46" s="94">
        <v>0.1079497856</v>
      </c>
      <c r="X46" s="94">
        <v>0.90272348609999997</v>
      </c>
      <c r="Y46" s="94">
        <v>0.49960815710000001</v>
      </c>
      <c r="Z46" s="94">
        <v>1.6310976527000001</v>
      </c>
      <c r="AA46" s="103" t="s">
        <v>28</v>
      </c>
      <c r="AB46" s="103" t="s">
        <v>28</v>
      </c>
      <c r="AC46" s="104" t="s">
        <v>28</v>
      </c>
      <c r="AD46" s="94" t="s">
        <v>28</v>
      </c>
      <c r="AE46" s="94" t="s">
        <v>28</v>
      </c>
      <c r="AF46" s="94" t="s">
        <v>28</v>
      </c>
      <c r="AG46" s="96" t="s">
        <v>28</v>
      </c>
      <c r="AH46" s="94" t="s">
        <v>28</v>
      </c>
      <c r="AI46" s="94" t="s">
        <v>28</v>
      </c>
      <c r="AJ46" s="94" t="s">
        <v>28</v>
      </c>
      <c r="AK46" s="94" t="s">
        <v>28</v>
      </c>
      <c r="AL46" s="94" t="s">
        <v>28</v>
      </c>
      <c r="AM46" s="94">
        <v>6.5832057299999996E-2</v>
      </c>
      <c r="AN46" s="94">
        <v>0.3416111127</v>
      </c>
      <c r="AO46" s="94">
        <v>0.1087762079</v>
      </c>
      <c r="AP46" s="94">
        <v>1.0728279151</v>
      </c>
      <c r="AQ46" s="94">
        <v>0.1353667405</v>
      </c>
      <c r="AR46" s="94">
        <v>2.2376173122999998</v>
      </c>
      <c r="AS46" s="94">
        <v>0.77746463880000005</v>
      </c>
      <c r="AT46" s="94">
        <v>6.4400758391000004</v>
      </c>
      <c r="AU46" s="93" t="s">
        <v>28</v>
      </c>
      <c r="AV46" s="93" t="s">
        <v>28</v>
      </c>
      <c r="AW46" s="93" t="s">
        <v>28</v>
      </c>
      <c r="AX46" s="93" t="s">
        <v>28</v>
      </c>
      <c r="AY46" s="93" t="s">
        <v>28</v>
      </c>
      <c r="AZ46" s="93" t="s">
        <v>425</v>
      </c>
      <c r="BA46" s="93" t="s">
        <v>28</v>
      </c>
      <c r="BB46" s="93" t="s">
        <v>425</v>
      </c>
      <c r="BC46" s="105" t="s">
        <v>447</v>
      </c>
      <c r="BD46" s="106" t="s">
        <v>28</v>
      </c>
      <c r="BE46" s="106">
        <v>2.2000000000000002</v>
      </c>
      <c r="BF46" s="106" t="s">
        <v>28</v>
      </c>
    </row>
    <row r="47" spans="1:93" x14ac:dyDescent="0.3">
      <c r="A47" s="9"/>
      <c r="B47" t="s">
        <v>145</v>
      </c>
      <c r="C47" s="93">
        <v>42</v>
      </c>
      <c r="D47" s="103">
        <v>576</v>
      </c>
      <c r="E47" s="104">
        <v>7.8034847599999999E-2</v>
      </c>
      <c r="F47" s="94">
        <v>5.75921088E-2</v>
      </c>
      <c r="G47" s="94">
        <v>0.1057338855</v>
      </c>
      <c r="H47" s="94">
        <v>0.3775386677</v>
      </c>
      <c r="I47" s="96">
        <v>7.2916666699999994E-2</v>
      </c>
      <c r="J47" s="94">
        <v>5.3886944300000003E-2</v>
      </c>
      <c r="K47" s="94">
        <v>9.8666575800000003E-2</v>
      </c>
      <c r="L47" s="94">
        <v>1.1465612513000001</v>
      </c>
      <c r="M47" s="94">
        <v>0.84619733799999997</v>
      </c>
      <c r="N47" s="94">
        <v>1.5535415252</v>
      </c>
      <c r="O47" s="103">
        <v>49</v>
      </c>
      <c r="P47" s="103">
        <v>615</v>
      </c>
      <c r="Q47" s="104">
        <v>8.4758718699999999E-2</v>
      </c>
      <c r="R47" s="94">
        <v>6.3972882999999994E-2</v>
      </c>
      <c r="S47" s="94">
        <v>0.11229821230000001</v>
      </c>
      <c r="T47" s="94">
        <v>0.15519742980000001</v>
      </c>
      <c r="U47" s="96">
        <v>7.9674796699999995E-2</v>
      </c>
      <c r="V47" s="94">
        <v>6.0217225800000003E-2</v>
      </c>
      <c r="W47" s="94">
        <v>0.1054195565</v>
      </c>
      <c r="X47" s="94">
        <v>1.2263483701</v>
      </c>
      <c r="Y47" s="94">
        <v>0.92560437439999999</v>
      </c>
      <c r="Z47" s="94">
        <v>1.6248090074999999</v>
      </c>
      <c r="AA47" s="103">
        <v>60</v>
      </c>
      <c r="AB47" s="103">
        <v>559</v>
      </c>
      <c r="AC47" s="104">
        <v>0.111604382</v>
      </c>
      <c r="AD47" s="94">
        <v>8.6537142400000003E-2</v>
      </c>
      <c r="AE47" s="94">
        <v>0.14393285619999999</v>
      </c>
      <c r="AF47" s="94">
        <v>5.6888779E-3</v>
      </c>
      <c r="AG47" s="96">
        <v>0.10733452590000001</v>
      </c>
      <c r="AH47" s="94">
        <v>8.3339289900000002E-2</v>
      </c>
      <c r="AI47" s="94">
        <v>0.1382385243</v>
      </c>
      <c r="AJ47" s="94">
        <v>1.431751776</v>
      </c>
      <c r="AK47" s="94">
        <v>1.1101688408999999</v>
      </c>
      <c r="AL47" s="94">
        <v>1.8464877344999999</v>
      </c>
      <c r="AM47" s="94">
        <v>0.15301702340000001</v>
      </c>
      <c r="AN47" s="94">
        <v>1.3167304039000001</v>
      </c>
      <c r="AO47" s="94">
        <v>0.90280560099999996</v>
      </c>
      <c r="AP47" s="94">
        <v>1.9204344265</v>
      </c>
      <c r="AQ47" s="94">
        <v>0.69427668220000005</v>
      </c>
      <c r="AR47" s="94">
        <v>1.0861649813000001</v>
      </c>
      <c r="AS47" s="94">
        <v>0.71928861239999997</v>
      </c>
      <c r="AT47" s="94">
        <v>1.6401682804</v>
      </c>
      <c r="AU47" s="93" t="s">
        <v>28</v>
      </c>
      <c r="AV47" s="93" t="s">
        <v>28</v>
      </c>
      <c r="AW47" s="93" t="s">
        <v>28</v>
      </c>
      <c r="AX47" s="93" t="s">
        <v>28</v>
      </c>
      <c r="AY47" s="93" t="s">
        <v>28</v>
      </c>
      <c r="AZ47" s="93" t="s">
        <v>28</v>
      </c>
      <c r="BA47" s="93" t="s">
        <v>28</v>
      </c>
      <c r="BB47" s="93" t="s">
        <v>28</v>
      </c>
      <c r="BC47" s="105" t="s">
        <v>28</v>
      </c>
      <c r="BD47" s="106">
        <v>8.4</v>
      </c>
      <c r="BE47" s="106">
        <v>9.8000000000000007</v>
      </c>
      <c r="BF47" s="106">
        <v>12</v>
      </c>
      <c r="BQ47" s="46"/>
      <c r="CO47" s="4"/>
    </row>
    <row r="48" spans="1:93" x14ac:dyDescent="0.3">
      <c r="A48" s="9"/>
      <c r="B48" t="s">
        <v>97</v>
      </c>
      <c r="C48" s="93">
        <v>22</v>
      </c>
      <c r="D48" s="103">
        <v>426</v>
      </c>
      <c r="E48" s="104">
        <v>5.4272696400000001E-2</v>
      </c>
      <c r="F48" s="94">
        <v>3.5702132099999999E-2</v>
      </c>
      <c r="G48" s="94">
        <v>8.2502792000000005E-2</v>
      </c>
      <c r="H48" s="94">
        <v>0.28943625470000001</v>
      </c>
      <c r="I48" s="96">
        <v>5.1643192499999997E-2</v>
      </c>
      <c r="J48" s="94">
        <v>3.4004492900000002E-2</v>
      </c>
      <c r="K48" s="94">
        <v>7.8431380699999997E-2</v>
      </c>
      <c r="L48" s="94">
        <v>0.79742541570000003</v>
      </c>
      <c r="M48" s="94">
        <v>0.52456924770000002</v>
      </c>
      <c r="N48" s="94">
        <v>1.2122084858</v>
      </c>
      <c r="O48" s="103">
        <v>41</v>
      </c>
      <c r="P48" s="103">
        <v>487</v>
      </c>
      <c r="Q48" s="104">
        <v>8.8687716400000005E-2</v>
      </c>
      <c r="R48" s="94">
        <v>6.5223234199999994E-2</v>
      </c>
      <c r="S48" s="94">
        <v>0.12059369859999999</v>
      </c>
      <c r="T48" s="94">
        <v>0.1117553436</v>
      </c>
      <c r="U48" s="96">
        <v>8.4188911699999994E-2</v>
      </c>
      <c r="V48" s="94">
        <v>6.1989702000000001E-2</v>
      </c>
      <c r="W48" s="94">
        <v>0.1143379082</v>
      </c>
      <c r="X48" s="94">
        <v>1.2831958543999999</v>
      </c>
      <c r="Y48" s="94">
        <v>0.94369532909999998</v>
      </c>
      <c r="Z48" s="94">
        <v>1.7448338993000001</v>
      </c>
      <c r="AA48" s="103">
        <v>42</v>
      </c>
      <c r="AB48" s="103">
        <v>523</v>
      </c>
      <c r="AC48" s="104">
        <v>8.2528538700000001E-2</v>
      </c>
      <c r="AD48" s="94">
        <v>6.0922737400000003E-2</v>
      </c>
      <c r="AE48" s="94">
        <v>0.1117966787</v>
      </c>
      <c r="AF48" s="94">
        <v>0.71243631330000001</v>
      </c>
      <c r="AG48" s="96">
        <v>8.0305927299999996E-2</v>
      </c>
      <c r="AH48" s="94">
        <v>5.9347762800000002E-2</v>
      </c>
      <c r="AI48" s="94">
        <v>0.1086652919</v>
      </c>
      <c r="AJ48" s="94">
        <v>1.0587432119</v>
      </c>
      <c r="AK48" s="94">
        <v>0.78156642160000001</v>
      </c>
      <c r="AL48" s="94">
        <v>1.4342187148000001</v>
      </c>
      <c r="AM48" s="94">
        <v>0.74303557190000002</v>
      </c>
      <c r="AN48" s="94">
        <v>0.93055207620000002</v>
      </c>
      <c r="AO48" s="94">
        <v>0.60514195130000004</v>
      </c>
      <c r="AP48" s="94">
        <v>1.4309488291000001</v>
      </c>
      <c r="AQ48" s="94">
        <v>6.3134845499999995E-2</v>
      </c>
      <c r="AR48" s="94">
        <v>1.6341129565000001</v>
      </c>
      <c r="AS48" s="94">
        <v>0.97347447639999996</v>
      </c>
      <c r="AT48" s="94">
        <v>2.7430869728</v>
      </c>
      <c r="AU48" s="93" t="s">
        <v>28</v>
      </c>
      <c r="AV48" s="93" t="s">
        <v>28</v>
      </c>
      <c r="AW48" s="93" t="s">
        <v>28</v>
      </c>
      <c r="AX48" s="93" t="s">
        <v>28</v>
      </c>
      <c r="AY48" s="93" t="s">
        <v>28</v>
      </c>
      <c r="AZ48" s="93" t="s">
        <v>28</v>
      </c>
      <c r="BA48" s="93" t="s">
        <v>28</v>
      </c>
      <c r="BB48" s="93" t="s">
        <v>28</v>
      </c>
      <c r="BC48" s="105" t="s">
        <v>28</v>
      </c>
      <c r="BD48" s="106">
        <v>4.4000000000000004</v>
      </c>
      <c r="BE48" s="106">
        <v>8.1999999999999993</v>
      </c>
      <c r="BF48" s="106">
        <v>8.4</v>
      </c>
    </row>
    <row r="49" spans="1:93" x14ac:dyDescent="0.3">
      <c r="A49" s="9"/>
      <c r="B49" t="s">
        <v>144</v>
      </c>
      <c r="C49" s="93">
        <v>47</v>
      </c>
      <c r="D49" s="103">
        <v>514</v>
      </c>
      <c r="E49" s="104">
        <v>9.9686099599999994E-2</v>
      </c>
      <c r="F49" s="94">
        <v>7.4787139000000002E-2</v>
      </c>
      <c r="G49" s="94">
        <v>0.13287469730000001</v>
      </c>
      <c r="H49" s="94">
        <v>9.2462820999999994E-3</v>
      </c>
      <c r="I49" s="96">
        <v>9.1439688699999994E-2</v>
      </c>
      <c r="J49" s="94">
        <v>6.87027677E-2</v>
      </c>
      <c r="K49" s="94">
        <v>0.1217013077</v>
      </c>
      <c r="L49" s="94">
        <v>1.4646817754999999</v>
      </c>
      <c r="M49" s="94">
        <v>1.0988428670999999</v>
      </c>
      <c r="N49" s="94">
        <v>1.9523198155000001</v>
      </c>
      <c r="O49" s="103">
        <v>44</v>
      </c>
      <c r="P49" s="103">
        <v>489</v>
      </c>
      <c r="Q49" s="104">
        <v>9.5683773400000005E-2</v>
      </c>
      <c r="R49" s="94">
        <v>7.1113629900000003E-2</v>
      </c>
      <c r="S49" s="94">
        <v>0.1287430343</v>
      </c>
      <c r="T49" s="94">
        <v>3.1692928000000002E-2</v>
      </c>
      <c r="U49" s="96">
        <v>8.99795501E-2</v>
      </c>
      <c r="V49" s="94">
        <v>6.6960757300000007E-2</v>
      </c>
      <c r="W49" s="94">
        <v>0.1209114079</v>
      </c>
      <c r="X49" s="94">
        <v>1.3844196951000001</v>
      </c>
      <c r="Y49" s="94">
        <v>1.0289216901</v>
      </c>
      <c r="Z49" s="94">
        <v>1.8627441823999999</v>
      </c>
      <c r="AA49" s="103">
        <v>66</v>
      </c>
      <c r="AB49" s="103">
        <v>573</v>
      </c>
      <c r="AC49" s="104">
        <v>0.121034349</v>
      </c>
      <c r="AD49" s="94">
        <v>9.4952702E-2</v>
      </c>
      <c r="AE49" s="94">
        <v>0.15428011350000001</v>
      </c>
      <c r="AF49" s="94">
        <v>3.801961E-4</v>
      </c>
      <c r="AG49" s="96">
        <v>0.1151832461</v>
      </c>
      <c r="AH49" s="94">
        <v>9.0492720900000004E-2</v>
      </c>
      <c r="AI49" s="94">
        <v>0.14661046820000001</v>
      </c>
      <c r="AJ49" s="94">
        <v>1.5527270628000001</v>
      </c>
      <c r="AK49" s="94">
        <v>1.2181304837</v>
      </c>
      <c r="AL49" s="94">
        <v>1.9792307669</v>
      </c>
      <c r="AM49" s="94">
        <v>0.2272159389</v>
      </c>
      <c r="AN49" s="94">
        <v>1.2649412198000001</v>
      </c>
      <c r="AO49" s="94">
        <v>0.86377859899999998</v>
      </c>
      <c r="AP49" s="94">
        <v>1.8524148334999999</v>
      </c>
      <c r="AQ49" s="94">
        <v>0.84513703200000001</v>
      </c>
      <c r="AR49" s="94">
        <v>0.95985070939999995</v>
      </c>
      <c r="AS49" s="94">
        <v>0.63625413559999999</v>
      </c>
      <c r="AT49" s="94">
        <v>1.4480273412</v>
      </c>
      <c r="AU49" s="93" t="s">
        <v>28</v>
      </c>
      <c r="AV49" s="93" t="s">
        <v>28</v>
      </c>
      <c r="AW49" s="93">
        <v>3</v>
      </c>
      <c r="AX49" s="93" t="s">
        <v>28</v>
      </c>
      <c r="AY49" s="93" t="s">
        <v>28</v>
      </c>
      <c r="AZ49" s="93" t="s">
        <v>28</v>
      </c>
      <c r="BA49" s="93" t="s">
        <v>28</v>
      </c>
      <c r="BB49" s="93" t="s">
        <v>28</v>
      </c>
      <c r="BC49" s="105">
        <v>-3</v>
      </c>
      <c r="BD49" s="106">
        <v>9.4</v>
      </c>
      <c r="BE49" s="106">
        <v>8.8000000000000007</v>
      </c>
      <c r="BF49" s="106">
        <v>13.2</v>
      </c>
      <c r="BQ49" s="46"/>
    </row>
    <row r="50" spans="1:93" x14ac:dyDescent="0.3">
      <c r="A50" s="9"/>
      <c r="B50" t="s">
        <v>146</v>
      </c>
      <c r="C50" s="93">
        <v>52</v>
      </c>
      <c r="D50" s="103">
        <v>507</v>
      </c>
      <c r="E50" s="104">
        <v>0.1105663699</v>
      </c>
      <c r="F50" s="94">
        <v>8.4123341200000007E-2</v>
      </c>
      <c r="G50" s="94">
        <v>0.1453214051</v>
      </c>
      <c r="H50" s="94">
        <v>5.0255259999999996E-4</v>
      </c>
      <c r="I50" s="96">
        <v>0.1025641026</v>
      </c>
      <c r="J50" s="94">
        <v>7.8154676300000003E-2</v>
      </c>
      <c r="K50" s="94">
        <v>0.1345971302</v>
      </c>
      <c r="L50" s="94">
        <v>1.6245449229</v>
      </c>
      <c r="M50" s="94">
        <v>1.2360191173999999</v>
      </c>
      <c r="N50" s="94">
        <v>2.1351985332000001</v>
      </c>
      <c r="O50" s="103">
        <v>41</v>
      </c>
      <c r="P50" s="103">
        <v>498</v>
      </c>
      <c r="Q50" s="104">
        <v>8.8315775099999994E-2</v>
      </c>
      <c r="R50" s="94">
        <v>6.4946068400000001E-2</v>
      </c>
      <c r="S50" s="94">
        <v>0.1200946621</v>
      </c>
      <c r="T50" s="94">
        <v>0.11799046940000001</v>
      </c>
      <c r="U50" s="96">
        <v>8.2329317299999996E-2</v>
      </c>
      <c r="V50" s="94">
        <v>6.0620451499999999E-2</v>
      </c>
      <c r="W50" s="94">
        <v>0.1118123721</v>
      </c>
      <c r="X50" s="94">
        <v>1.2778143472000001</v>
      </c>
      <c r="Y50" s="94">
        <v>0.93968509980000003</v>
      </c>
      <c r="Z50" s="94">
        <v>1.7376134901</v>
      </c>
      <c r="AA50" s="103">
        <v>50</v>
      </c>
      <c r="AB50" s="103">
        <v>467</v>
      </c>
      <c r="AC50" s="104">
        <v>0.1125167178</v>
      </c>
      <c r="AD50" s="94">
        <v>8.5169792100000002E-2</v>
      </c>
      <c r="AE50" s="94">
        <v>0.14864438990000001</v>
      </c>
      <c r="AF50" s="94">
        <v>9.7806404000000003E-3</v>
      </c>
      <c r="AG50" s="96">
        <v>0.1070663812</v>
      </c>
      <c r="AH50" s="94">
        <v>8.1147481800000004E-2</v>
      </c>
      <c r="AI50" s="94">
        <v>0.1412639027</v>
      </c>
      <c r="AJ50" s="94">
        <v>1.443455962</v>
      </c>
      <c r="AK50" s="94">
        <v>1.0926273583999999</v>
      </c>
      <c r="AL50" s="94">
        <v>1.9069311218</v>
      </c>
      <c r="AM50" s="94">
        <v>0.2503690469</v>
      </c>
      <c r="AN50" s="94">
        <v>1.2740274052</v>
      </c>
      <c r="AO50" s="94">
        <v>0.84301562200000002</v>
      </c>
      <c r="AP50" s="94">
        <v>1.9254042118000001</v>
      </c>
      <c r="AQ50" s="94">
        <v>0.28200739050000001</v>
      </c>
      <c r="AR50" s="94">
        <v>0.79875802370000004</v>
      </c>
      <c r="AS50" s="94">
        <v>0.53043510770000002</v>
      </c>
      <c r="AT50" s="94">
        <v>1.2028132589</v>
      </c>
      <c r="AU50" s="93">
        <v>1</v>
      </c>
      <c r="AV50" s="93" t="s">
        <v>28</v>
      </c>
      <c r="AW50" s="93" t="s">
        <v>28</v>
      </c>
      <c r="AX50" s="93" t="s">
        <v>28</v>
      </c>
      <c r="AY50" s="93" t="s">
        <v>28</v>
      </c>
      <c r="AZ50" s="93" t="s">
        <v>28</v>
      </c>
      <c r="BA50" s="93" t="s">
        <v>28</v>
      </c>
      <c r="BB50" s="93" t="s">
        <v>28</v>
      </c>
      <c r="BC50" s="105">
        <v>-1</v>
      </c>
      <c r="BD50" s="106">
        <v>10.4</v>
      </c>
      <c r="BE50" s="106">
        <v>8.1999999999999993</v>
      </c>
      <c r="BF50" s="106">
        <v>10</v>
      </c>
    </row>
    <row r="51" spans="1:93" x14ac:dyDescent="0.3">
      <c r="A51" s="9"/>
      <c r="B51" t="s">
        <v>147</v>
      </c>
      <c r="C51" s="93">
        <v>65</v>
      </c>
      <c r="D51" s="103">
        <v>497</v>
      </c>
      <c r="E51" s="104">
        <v>0.14291267590000001</v>
      </c>
      <c r="F51" s="94">
        <v>0.11186946709999999</v>
      </c>
      <c r="G51" s="94">
        <v>0.1825702173</v>
      </c>
      <c r="H51" s="94">
        <v>2.9019133999999998E-9</v>
      </c>
      <c r="I51" s="96">
        <v>0.13078470819999999</v>
      </c>
      <c r="J51" s="94">
        <v>0.102560094</v>
      </c>
      <c r="K51" s="94">
        <v>0.16677675729999999</v>
      </c>
      <c r="L51" s="94">
        <v>2.0998072218999999</v>
      </c>
      <c r="M51" s="94">
        <v>1.6436912513999999</v>
      </c>
      <c r="N51" s="94">
        <v>2.6824930566999998</v>
      </c>
      <c r="O51" s="103">
        <v>46</v>
      </c>
      <c r="P51" s="103">
        <v>482</v>
      </c>
      <c r="Q51" s="104">
        <v>0.1026312749</v>
      </c>
      <c r="R51" s="94">
        <v>7.6769532299999999E-2</v>
      </c>
      <c r="S51" s="94">
        <v>0.13720519419999999</v>
      </c>
      <c r="T51" s="94">
        <v>7.6064117000000002E-3</v>
      </c>
      <c r="U51" s="96">
        <v>9.5435684600000001E-2</v>
      </c>
      <c r="V51" s="94">
        <v>7.1483856299999995E-2</v>
      </c>
      <c r="W51" s="94">
        <v>0.12741296260000001</v>
      </c>
      <c r="X51" s="94">
        <v>1.4849410011999999</v>
      </c>
      <c r="Y51" s="94">
        <v>1.1107552376000001</v>
      </c>
      <c r="Z51" s="94">
        <v>1.9851806251999999</v>
      </c>
      <c r="AA51" s="103">
        <v>63</v>
      </c>
      <c r="AB51" s="103">
        <v>469</v>
      </c>
      <c r="AC51" s="104">
        <v>0.1434743081</v>
      </c>
      <c r="AD51" s="94">
        <v>0.1119171591</v>
      </c>
      <c r="AE51" s="94">
        <v>0.1839295889</v>
      </c>
      <c r="AF51" s="94">
        <v>1.4799938E-6</v>
      </c>
      <c r="AG51" s="96">
        <v>0.1343283582</v>
      </c>
      <c r="AH51" s="94">
        <v>0.1049364559</v>
      </c>
      <c r="AI51" s="94">
        <v>0.1719527085</v>
      </c>
      <c r="AJ51" s="94">
        <v>1.8406051068</v>
      </c>
      <c r="AK51" s="94">
        <v>1.4357643360000001</v>
      </c>
      <c r="AL51" s="94">
        <v>2.3595983505999998</v>
      </c>
      <c r="AM51" s="94">
        <v>8.4102799899999997E-2</v>
      </c>
      <c r="AN51" s="94">
        <v>1.3979589383</v>
      </c>
      <c r="AO51" s="94">
        <v>0.95589026629999996</v>
      </c>
      <c r="AP51" s="94">
        <v>2.0444702308</v>
      </c>
      <c r="AQ51" s="94">
        <v>8.5764986400000007E-2</v>
      </c>
      <c r="AR51" s="94">
        <v>0.71813976089999998</v>
      </c>
      <c r="AS51" s="94">
        <v>0.49224680180000002</v>
      </c>
      <c r="AT51" s="94">
        <v>1.0476954128</v>
      </c>
      <c r="AU51" s="93">
        <v>1</v>
      </c>
      <c r="AV51" s="93" t="s">
        <v>28</v>
      </c>
      <c r="AW51" s="93">
        <v>3</v>
      </c>
      <c r="AX51" s="93" t="s">
        <v>28</v>
      </c>
      <c r="AY51" s="93" t="s">
        <v>28</v>
      </c>
      <c r="AZ51" s="93" t="s">
        <v>28</v>
      </c>
      <c r="BA51" s="93" t="s">
        <v>28</v>
      </c>
      <c r="BB51" s="93" t="s">
        <v>28</v>
      </c>
      <c r="BC51" s="105" t="s">
        <v>231</v>
      </c>
      <c r="BD51" s="106">
        <v>13</v>
      </c>
      <c r="BE51" s="106">
        <v>9.1999999999999993</v>
      </c>
      <c r="BF51" s="106">
        <v>12.6</v>
      </c>
      <c r="BQ51" s="46"/>
      <c r="CC51" s="4"/>
      <c r="CO51" s="4"/>
    </row>
    <row r="52" spans="1:93" s="3" customFormat="1" x14ac:dyDescent="0.3">
      <c r="A52" s="9"/>
      <c r="B52" s="3" t="s">
        <v>82</v>
      </c>
      <c r="C52" s="99">
        <v>65</v>
      </c>
      <c r="D52" s="100">
        <v>905</v>
      </c>
      <c r="E52" s="95">
        <v>7.3677914600000005E-2</v>
      </c>
      <c r="F52" s="101">
        <v>5.7684338199999997E-2</v>
      </c>
      <c r="G52" s="101">
        <v>9.4105874699999995E-2</v>
      </c>
      <c r="H52" s="101">
        <v>0.52527198809999998</v>
      </c>
      <c r="I52" s="102">
        <v>7.1823204400000007E-2</v>
      </c>
      <c r="J52" s="101">
        <v>5.6323057199999998E-2</v>
      </c>
      <c r="K52" s="101">
        <v>9.1589003700000005E-2</v>
      </c>
      <c r="L52" s="101">
        <v>1.0825451020000001</v>
      </c>
      <c r="M52" s="101">
        <v>0.84755246029999998</v>
      </c>
      <c r="N52" s="101">
        <v>1.3826918719000001</v>
      </c>
      <c r="O52" s="100">
        <v>53</v>
      </c>
      <c r="P52" s="100">
        <v>817</v>
      </c>
      <c r="Q52" s="95">
        <v>6.6234878900000002E-2</v>
      </c>
      <c r="R52" s="101">
        <v>5.0533167099999998E-2</v>
      </c>
      <c r="S52" s="101">
        <v>8.6815440800000004E-2</v>
      </c>
      <c r="T52" s="101">
        <v>0.75785965519999998</v>
      </c>
      <c r="U52" s="102">
        <v>6.4871480999999995E-2</v>
      </c>
      <c r="V52" s="101">
        <v>4.9560113099999997E-2</v>
      </c>
      <c r="W52" s="101">
        <v>8.4913225300000006E-2</v>
      </c>
      <c r="X52" s="101">
        <v>0.95833251060000002</v>
      </c>
      <c r="Y52" s="101">
        <v>0.73114917300000004</v>
      </c>
      <c r="Z52" s="101">
        <v>1.256106462</v>
      </c>
      <c r="AA52" s="100">
        <v>55</v>
      </c>
      <c r="AB52" s="100">
        <v>777</v>
      </c>
      <c r="AC52" s="95">
        <v>7.0772952400000005E-2</v>
      </c>
      <c r="AD52" s="101">
        <v>5.4268150899999999E-2</v>
      </c>
      <c r="AE52" s="101">
        <v>9.2297428700000003E-2</v>
      </c>
      <c r="AF52" s="101">
        <v>0.47590877780000002</v>
      </c>
      <c r="AG52" s="102">
        <v>7.0785070800000002E-2</v>
      </c>
      <c r="AH52" s="101">
        <v>5.4345761399999998E-2</v>
      </c>
      <c r="AI52" s="101">
        <v>9.2197185500000001E-2</v>
      </c>
      <c r="AJ52" s="101">
        <v>0.90793299009999995</v>
      </c>
      <c r="AK52" s="101">
        <v>0.69619597369999997</v>
      </c>
      <c r="AL52" s="101">
        <v>1.1840664778000001</v>
      </c>
      <c r="AM52" s="101">
        <v>0.73063362939999998</v>
      </c>
      <c r="AN52" s="101">
        <v>1.0685148606999999</v>
      </c>
      <c r="AO52" s="101">
        <v>0.73271649750000001</v>
      </c>
      <c r="AP52" s="101">
        <v>1.5582070438</v>
      </c>
      <c r="AQ52" s="101">
        <v>0.56501014930000004</v>
      </c>
      <c r="AR52" s="101">
        <v>0.89897873979999998</v>
      </c>
      <c r="AS52" s="101">
        <v>0.62547805830000003</v>
      </c>
      <c r="AT52" s="101">
        <v>1.2920721419000001</v>
      </c>
      <c r="AU52" s="99" t="s">
        <v>28</v>
      </c>
      <c r="AV52" s="99" t="s">
        <v>28</v>
      </c>
      <c r="AW52" s="99" t="s">
        <v>28</v>
      </c>
      <c r="AX52" s="99" t="s">
        <v>28</v>
      </c>
      <c r="AY52" s="99" t="s">
        <v>28</v>
      </c>
      <c r="AZ52" s="99" t="s">
        <v>28</v>
      </c>
      <c r="BA52" s="99" t="s">
        <v>28</v>
      </c>
      <c r="BB52" s="99" t="s">
        <v>28</v>
      </c>
      <c r="BC52" s="97" t="s">
        <v>28</v>
      </c>
      <c r="BD52" s="98">
        <v>13</v>
      </c>
      <c r="BE52" s="98">
        <v>10.6</v>
      </c>
      <c r="BF52" s="98">
        <v>11</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3">
        <v>50</v>
      </c>
      <c r="D53" s="103">
        <v>980</v>
      </c>
      <c r="E53" s="104">
        <v>5.2693427000000001E-2</v>
      </c>
      <c r="F53" s="94">
        <v>3.9880530300000001E-2</v>
      </c>
      <c r="G53" s="94">
        <v>6.9622876799999997E-2</v>
      </c>
      <c r="H53" s="94">
        <v>7.1823545799999999E-2</v>
      </c>
      <c r="I53" s="96">
        <v>5.1020408199999999E-2</v>
      </c>
      <c r="J53" s="94">
        <v>3.86692592E-2</v>
      </c>
      <c r="K53" s="94">
        <v>6.7316574099999998E-2</v>
      </c>
      <c r="L53" s="94">
        <v>0.77422130590000005</v>
      </c>
      <c r="M53" s="94">
        <v>0.58596219689999995</v>
      </c>
      <c r="N53" s="94">
        <v>1.0229646788</v>
      </c>
      <c r="O53" s="103">
        <v>57</v>
      </c>
      <c r="P53" s="103">
        <v>1010</v>
      </c>
      <c r="Q53" s="104">
        <v>5.7643466599999998E-2</v>
      </c>
      <c r="R53" s="94">
        <v>4.4400890200000001E-2</v>
      </c>
      <c r="S53" s="94">
        <v>7.4835644600000001E-2</v>
      </c>
      <c r="T53" s="94">
        <v>0.1729445302</v>
      </c>
      <c r="U53" s="96">
        <v>5.6435643600000002E-2</v>
      </c>
      <c r="V53" s="94">
        <v>4.3532046400000003E-2</v>
      </c>
      <c r="W53" s="94">
        <v>7.3164073999999996E-2</v>
      </c>
      <c r="X53" s="94">
        <v>0.83402595420000003</v>
      </c>
      <c r="Y53" s="94">
        <v>0.64242310589999996</v>
      </c>
      <c r="Z53" s="94">
        <v>1.0827743989</v>
      </c>
      <c r="AA53" s="103">
        <v>52</v>
      </c>
      <c r="AB53" s="103">
        <v>905</v>
      </c>
      <c r="AC53" s="104">
        <v>5.8450136299999997E-2</v>
      </c>
      <c r="AD53" s="94">
        <v>4.4484544899999999E-2</v>
      </c>
      <c r="AE53" s="94">
        <v>7.6800121200000002E-2</v>
      </c>
      <c r="AF53" s="94">
        <v>3.8771532900000003E-2</v>
      </c>
      <c r="AG53" s="96">
        <v>5.7458563499999997E-2</v>
      </c>
      <c r="AH53" s="94">
        <v>4.3783890499999999E-2</v>
      </c>
      <c r="AI53" s="94">
        <v>7.5404138100000004E-2</v>
      </c>
      <c r="AJ53" s="94">
        <v>0.7498458845</v>
      </c>
      <c r="AK53" s="94">
        <v>0.57068391929999995</v>
      </c>
      <c r="AL53" s="94">
        <v>0.98525441410000003</v>
      </c>
      <c r="AM53" s="94">
        <v>0.94222992780000003</v>
      </c>
      <c r="AN53" s="94">
        <v>1.0139941231</v>
      </c>
      <c r="AO53" s="94">
        <v>0.69630602350000004</v>
      </c>
      <c r="AP53" s="94">
        <v>1.4766267230000001</v>
      </c>
      <c r="AQ53" s="94">
        <v>0.64309289349999998</v>
      </c>
      <c r="AR53" s="94">
        <v>1.0939403616000001</v>
      </c>
      <c r="AS53" s="94">
        <v>0.74827513150000002</v>
      </c>
      <c r="AT53" s="94">
        <v>1.5992854289</v>
      </c>
      <c r="AU53" s="93" t="s">
        <v>28</v>
      </c>
      <c r="AV53" s="93" t="s">
        <v>28</v>
      </c>
      <c r="AW53" s="93" t="s">
        <v>28</v>
      </c>
      <c r="AX53" s="93" t="s">
        <v>28</v>
      </c>
      <c r="AY53" s="93" t="s">
        <v>28</v>
      </c>
      <c r="AZ53" s="93" t="s">
        <v>28</v>
      </c>
      <c r="BA53" s="93" t="s">
        <v>28</v>
      </c>
      <c r="BB53" s="93" t="s">
        <v>28</v>
      </c>
      <c r="BC53" s="105" t="s">
        <v>28</v>
      </c>
      <c r="BD53" s="106">
        <v>10</v>
      </c>
      <c r="BE53" s="106">
        <v>11.4</v>
      </c>
      <c r="BF53" s="106">
        <v>10.4</v>
      </c>
    </row>
    <row r="54" spans="1:93" x14ac:dyDescent="0.3">
      <c r="A54" s="9"/>
      <c r="B54" t="s">
        <v>81</v>
      </c>
      <c r="C54" s="93">
        <v>41</v>
      </c>
      <c r="D54" s="103">
        <v>640</v>
      </c>
      <c r="E54" s="104">
        <v>6.6069361199999996E-2</v>
      </c>
      <c r="F54" s="94">
        <v>4.8585606099999998E-2</v>
      </c>
      <c r="G54" s="94">
        <v>8.9844726400000005E-2</v>
      </c>
      <c r="H54" s="94">
        <v>0.84988002760000003</v>
      </c>
      <c r="I54" s="96">
        <v>6.4062499999999994E-2</v>
      </c>
      <c r="J54" s="94">
        <v>4.7170288800000001E-2</v>
      </c>
      <c r="K54" s="94">
        <v>8.7004001999999997E-2</v>
      </c>
      <c r="L54" s="94">
        <v>0.97075309080000005</v>
      </c>
      <c r="M54" s="94">
        <v>0.71386534489999998</v>
      </c>
      <c r="N54" s="94">
        <v>1.3200830800000001</v>
      </c>
      <c r="O54" s="103">
        <v>48</v>
      </c>
      <c r="P54" s="103">
        <v>701</v>
      </c>
      <c r="Q54" s="104">
        <v>6.9478779300000001E-2</v>
      </c>
      <c r="R54" s="94">
        <v>5.2291456899999998E-2</v>
      </c>
      <c r="S54" s="94">
        <v>9.2315285499999997E-2</v>
      </c>
      <c r="T54" s="94">
        <v>0.97109636460000004</v>
      </c>
      <c r="U54" s="96">
        <v>6.8473609099999999E-2</v>
      </c>
      <c r="V54" s="94">
        <v>5.16015633E-2</v>
      </c>
      <c r="W54" s="94">
        <v>9.0862269400000001E-2</v>
      </c>
      <c r="X54" s="94">
        <v>1.0052675292</v>
      </c>
      <c r="Y54" s="94">
        <v>0.75658933849999999</v>
      </c>
      <c r="Z54" s="94">
        <v>1.3356820588</v>
      </c>
      <c r="AA54" s="103">
        <v>54</v>
      </c>
      <c r="AB54" s="103">
        <v>751</v>
      </c>
      <c r="AC54" s="104">
        <v>7.2028222000000003E-2</v>
      </c>
      <c r="AD54" s="94">
        <v>5.5096984100000003E-2</v>
      </c>
      <c r="AE54" s="94">
        <v>9.4162409200000005E-2</v>
      </c>
      <c r="AF54" s="94">
        <v>0.56336099640000004</v>
      </c>
      <c r="AG54" s="96">
        <v>7.1904127799999995E-2</v>
      </c>
      <c r="AH54" s="94">
        <v>5.5070619799999998E-2</v>
      </c>
      <c r="AI54" s="94">
        <v>9.3883156100000004E-2</v>
      </c>
      <c r="AJ54" s="94">
        <v>0.92403661000000004</v>
      </c>
      <c r="AK54" s="94">
        <v>0.70682892080000004</v>
      </c>
      <c r="AL54" s="94">
        <v>1.2079919644999999</v>
      </c>
      <c r="AM54" s="94">
        <v>0.85585079519999996</v>
      </c>
      <c r="AN54" s="94">
        <v>1.0366938323999999</v>
      </c>
      <c r="AO54" s="94">
        <v>0.70273679889999996</v>
      </c>
      <c r="AP54" s="94">
        <v>1.5293550927999999</v>
      </c>
      <c r="AQ54" s="94">
        <v>0.81296524660000002</v>
      </c>
      <c r="AR54" s="94">
        <v>1.0516036184999999</v>
      </c>
      <c r="AS54" s="94">
        <v>0.6931610735</v>
      </c>
      <c r="AT54" s="94">
        <v>1.5954014337</v>
      </c>
      <c r="AU54" s="93" t="s">
        <v>28</v>
      </c>
      <c r="AV54" s="93" t="s">
        <v>28</v>
      </c>
      <c r="AW54" s="93" t="s">
        <v>28</v>
      </c>
      <c r="AX54" s="93" t="s">
        <v>28</v>
      </c>
      <c r="AY54" s="93" t="s">
        <v>28</v>
      </c>
      <c r="AZ54" s="93" t="s">
        <v>28</v>
      </c>
      <c r="BA54" s="93" t="s">
        <v>28</v>
      </c>
      <c r="BB54" s="93" t="s">
        <v>28</v>
      </c>
      <c r="BC54" s="105" t="s">
        <v>28</v>
      </c>
      <c r="BD54" s="106">
        <v>8.1999999999999993</v>
      </c>
      <c r="BE54" s="106">
        <v>9.6</v>
      </c>
      <c r="BF54" s="106">
        <v>10.8</v>
      </c>
    </row>
    <row r="55" spans="1:93" x14ac:dyDescent="0.3">
      <c r="A55" s="9"/>
      <c r="B55" t="s">
        <v>86</v>
      </c>
      <c r="C55" s="93">
        <v>34</v>
      </c>
      <c r="D55" s="103">
        <v>602</v>
      </c>
      <c r="E55" s="104">
        <v>5.80323092E-2</v>
      </c>
      <c r="F55" s="94">
        <v>4.1416970599999998E-2</v>
      </c>
      <c r="G55" s="94">
        <v>8.1313260299999995E-2</v>
      </c>
      <c r="H55" s="94">
        <v>0.3543734529</v>
      </c>
      <c r="I55" s="96">
        <v>5.6478405299999999E-2</v>
      </c>
      <c r="J55" s="94">
        <v>4.0355484499999997E-2</v>
      </c>
      <c r="K55" s="94">
        <v>7.9042794499999999E-2</v>
      </c>
      <c r="L55" s="94">
        <v>0.85266517649999995</v>
      </c>
      <c r="M55" s="94">
        <v>0.60853702129999998</v>
      </c>
      <c r="N55" s="94">
        <v>1.1947307688</v>
      </c>
      <c r="O55" s="103">
        <v>46</v>
      </c>
      <c r="P55" s="103">
        <v>722</v>
      </c>
      <c r="Q55" s="104">
        <v>6.4183743599999996E-2</v>
      </c>
      <c r="R55" s="94">
        <v>4.8014349499999998E-2</v>
      </c>
      <c r="S55" s="94">
        <v>8.5798370400000004E-2</v>
      </c>
      <c r="T55" s="94">
        <v>0.61720363280000001</v>
      </c>
      <c r="U55" s="96">
        <v>6.3711911400000001E-2</v>
      </c>
      <c r="V55" s="94">
        <v>4.7721909600000001E-2</v>
      </c>
      <c r="W55" s="94">
        <v>8.5059623200000004E-2</v>
      </c>
      <c r="X55" s="94">
        <v>0.92865525209999999</v>
      </c>
      <c r="Y55" s="94">
        <v>0.69470515919999998</v>
      </c>
      <c r="Z55" s="94">
        <v>1.2413907767000001</v>
      </c>
      <c r="AA55" s="103">
        <v>49</v>
      </c>
      <c r="AB55" s="103">
        <v>690</v>
      </c>
      <c r="AC55" s="104">
        <v>6.9358767900000007E-2</v>
      </c>
      <c r="AD55" s="94">
        <v>5.2357979700000001E-2</v>
      </c>
      <c r="AE55" s="94">
        <v>9.1879761500000004E-2</v>
      </c>
      <c r="AF55" s="94">
        <v>0.41569406749999999</v>
      </c>
      <c r="AG55" s="96">
        <v>7.1014492799999995E-2</v>
      </c>
      <c r="AH55" s="94">
        <v>5.3671875199999997E-2</v>
      </c>
      <c r="AI55" s="94">
        <v>9.3960908999999995E-2</v>
      </c>
      <c r="AJ55" s="94">
        <v>0.88979068189999999</v>
      </c>
      <c r="AK55" s="94">
        <v>0.67169074399999995</v>
      </c>
      <c r="AL55" s="94">
        <v>1.1787083038999999</v>
      </c>
      <c r="AM55" s="94">
        <v>0.70565420540000001</v>
      </c>
      <c r="AN55" s="94">
        <v>1.080628272</v>
      </c>
      <c r="AO55" s="94">
        <v>0.72264066530000004</v>
      </c>
      <c r="AP55" s="94">
        <v>1.6159586893</v>
      </c>
      <c r="AQ55" s="94">
        <v>0.65598949539999996</v>
      </c>
      <c r="AR55" s="94">
        <v>1.1060001651</v>
      </c>
      <c r="AS55" s="94">
        <v>0.7099650434</v>
      </c>
      <c r="AT55" s="94">
        <v>1.7229529487999999</v>
      </c>
      <c r="AU55" s="93" t="s">
        <v>28</v>
      </c>
      <c r="AV55" s="93" t="s">
        <v>28</v>
      </c>
      <c r="AW55" s="93" t="s">
        <v>28</v>
      </c>
      <c r="AX55" s="93" t="s">
        <v>28</v>
      </c>
      <c r="AY55" s="93" t="s">
        <v>28</v>
      </c>
      <c r="AZ55" s="93" t="s">
        <v>28</v>
      </c>
      <c r="BA55" s="93" t="s">
        <v>28</v>
      </c>
      <c r="BB55" s="93" t="s">
        <v>28</v>
      </c>
      <c r="BC55" s="105" t="s">
        <v>28</v>
      </c>
      <c r="BD55" s="106">
        <v>6.8</v>
      </c>
      <c r="BE55" s="106">
        <v>9.1999999999999993</v>
      </c>
      <c r="BF55" s="106">
        <v>9.8000000000000007</v>
      </c>
    </row>
    <row r="56" spans="1:93" x14ac:dyDescent="0.3">
      <c r="A56" s="9"/>
      <c r="B56" t="s">
        <v>83</v>
      </c>
      <c r="C56" s="93">
        <v>35</v>
      </c>
      <c r="D56" s="103">
        <v>526</v>
      </c>
      <c r="E56" s="104">
        <v>6.9497579599999998E-2</v>
      </c>
      <c r="F56" s="94">
        <v>4.9839343799999998E-2</v>
      </c>
      <c r="G56" s="94">
        <v>9.6909654100000006E-2</v>
      </c>
      <c r="H56" s="94">
        <v>0.90192958209999996</v>
      </c>
      <c r="I56" s="96">
        <v>6.6539924E-2</v>
      </c>
      <c r="J56" s="94">
        <v>4.77752512E-2</v>
      </c>
      <c r="K56" s="94">
        <v>9.2674792300000003E-2</v>
      </c>
      <c r="L56" s="94">
        <v>1.0211236939999999</v>
      </c>
      <c r="M56" s="94">
        <v>0.73228643599999999</v>
      </c>
      <c r="N56" s="94">
        <v>1.4238876308999999</v>
      </c>
      <c r="O56" s="103">
        <v>30</v>
      </c>
      <c r="P56" s="103">
        <v>587</v>
      </c>
      <c r="Q56" s="104">
        <v>5.2916956600000002E-2</v>
      </c>
      <c r="R56" s="94">
        <v>3.6960817799999997E-2</v>
      </c>
      <c r="S56" s="94">
        <v>7.5761426899999998E-2</v>
      </c>
      <c r="T56" s="94">
        <v>0.1447096511</v>
      </c>
      <c r="U56" s="96">
        <v>5.11073254E-2</v>
      </c>
      <c r="V56" s="94">
        <v>3.57335139E-2</v>
      </c>
      <c r="W56" s="94">
        <v>7.3095490099999993E-2</v>
      </c>
      <c r="X56" s="94">
        <v>0.76563950510000001</v>
      </c>
      <c r="Y56" s="94">
        <v>0.53477493880000004</v>
      </c>
      <c r="Z56" s="94">
        <v>1.0961692652999999</v>
      </c>
      <c r="AA56" s="103">
        <v>36</v>
      </c>
      <c r="AB56" s="103">
        <v>557</v>
      </c>
      <c r="AC56" s="104">
        <v>6.5656641700000004E-2</v>
      </c>
      <c r="AD56" s="94">
        <v>4.7311309400000001E-2</v>
      </c>
      <c r="AE56" s="94">
        <v>9.1115520800000002E-2</v>
      </c>
      <c r="AF56" s="94">
        <v>0.30465392879999997</v>
      </c>
      <c r="AG56" s="96">
        <v>6.4631956899999995E-2</v>
      </c>
      <c r="AH56" s="94">
        <v>4.66208709E-2</v>
      </c>
      <c r="AI56" s="94">
        <v>8.9601283200000006E-2</v>
      </c>
      <c r="AJ56" s="94">
        <v>0.84229679550000003</v>
      </c>
      <c r="AK56" s="94">
        <v>0.60694795349999997</v>
      </c>
      <c r="AL56" s="94">
        <v>1.1689040017000001</v>
      </c>
      <c r="AM56" s="94">
        <v>0.38288090860000001</v>
      </c>
      <c r="AN56" s="94">
        <v>1.2407486349000001</v>
      </c>
      <c r="AO56" s="94">
        <v>0.76429122500000002</v>
      </c>
      <c r="AP56" s="94">
        <v>2.0142285095000001</v>
      </c>
      <c r="AQ56" s="94">
        <v>0.27330419080000001</v>
      </c>
      <c r="AR56" s="94">
        <v>0.76142157639999997</v>
      </c>
      <c r="AS56" s="94">
        <v>0.46756001549999998</v>
      </c>
      <c r="AT56" s="94">
        <v>1.2399751855000001</v>
      </c>
      <c r="AU56" s="93" t="s">
        <v>28</v>
      </c>
      <c r="AV56" s="93" t="s">
        <v>28</v>
      </c>
      <c r="AW56" s="93" t="s">
        <v>28</v>
      </c>
      <c r="AX56" s="93" t="s">
        <v>28</v>
      </c>
      <c r="AY56" s="93" t="s">
        <v>28</v>
      </c>
      <c r="AZ56" s="93" t="s">
        <v>28</v>
      </c>
      <c r="BA56" s="93" t="s">
        <v>28</v>
      </c>
      <c r="BB56" s="93" t="s">
        <v>28</v>
      </c>
      <c r="BC56" s="105" t="s">
        <v>28</v>
      </c>
      <c r="BD56" s="106">
        <v>7</v>
      </c>
      <c r="BE56" s="106">
        <v>6</v>
      </c>
      <c r="BF56" s="106">
        <v>7.2</v>
      </c>
    </row>
    <row r="57" spans="1:93" x14ac:dyDescent="0.3">
      <c r="A57" s="9"/>
      <c r="B57" t="s">
        <v>84</v>
      </c>
      <c r="C57" s="93">
        <v>25</v>
      </c>
      <c r="D57" s="103">
        <v>428</v>
      </c>
      <c r="E57" s="104">
        <v>6.0451450499999997E-2</v>
      </c>
      <c r="F57" s="94">
        <v>4.0806709699999999E-2</v>
      </c>
      <c r="G57" s="94">
        <v>8.9553357799999997E-2</v>
      </c>
      <c r="H57" s="94">
        <v>0.55436752739999995</v>
      </c>
      <c r="I57" s="96">
        <v>5.8411215000000002E-2</v>
      </c>
      <c r="J57" s="94">
        <v>3.9468982499999999E-2</v>
      </c>
      <c r="K57" s="94">
        <v>8.6444337100000004E-2</v>
      </c>
      <c r="L57" s="94">
        <v>0.888209472</v>
      </c>
      <c r="M57" s="94">
        <v>0.59957049389999995</v>
      </c>
      <c r="N57" s="94">
        <v>1.3158020184999999</v>
      </c>
      <c r="O57" s="103">
        <v>33</v>
      </c>
      <c r="P57" s="103">
        <v>423</v>
      </c>
      <c r="Q57" s="104">
        <v>8.0172660500000006E-2</v>
      </c>
      <c r="R57" s="94">
        <v>5.6935836699999999E-2</v>
      </c>
      <c r="S57" s="94">
        <v>0.11289296629999999</v>
      </c>
      <c r="T57" s="94">
        <v>0.39537562139999999</v>
      </c>
      <c r="U57" s="96">
        <v>7.8014184400000006E-2</v>
      </c>
      <c r="V57" s="94">
        <v>5.5462367399999997E-2</v>
      </c>
      <c r="W57" s="94">
        <v>0.109735903</v>
      </c>
      <c r="X57" s="94">
        <v>1.1599940753</v>
      </c>
      <c r="Y57" s="94">
        <v>0.82378747139999997</v>
      </c>
      <c r="Z57" s="94">
        <v>1.6334143227</v>
      </c>
      <c r="AA57" s="103">
        <v>31</v>
      </c>
      <c r="AB57" s="103">
        <v>360</v>
      </c>
      <c r="AC57" s="104">
        <v>8.7354168699999998E-2</v>
      </c>
      <c r="AD57" s="94">
        <v>6.1375192299999999E-2</v>
      </c>
      <c r="AE57" s="94">
        <v>0.1243295621</v>
      </c>
      <c r="AF57" s="94">
        <v>0.52704640280000004</v>
      </c>
      <c r="AG57" s="96">
        <v>8.6111111099999998E-2</v>
      </c>
      <c r="AH57" s="94">
        <v>6.0559026199999998E-2</v>
      </c>
      <c r="AI57" s="94">
        <v>0.1224445624</v>
      </c>
      <c r="AJ57" s="94">
        <v>1.1206503182000001</v>
      </c>
      <c r="AK57" s="94">
        <v>0.78737088160000002</v>
      </c>
      <c r="AL57" s="94">
        <v>1.5950007362</v>
      </c>
      <c r="AM57" s="94">
        <v>0.73161116609999999</v>
      </c>
      <c r="AN57" s="94">
        <v>1.0895755251000001</v>
      </c>
      <c r="AO57" s="94">
        <v>0.66734696019999995</v>
      </c>
      <c r="AP57" s="94">
        <v>1.7789469281000001</v>
      </c>
      <c r="AQ57" s="94">
        <v>0.28694598030000001</v>
      </c>
      <c r="AR57" s="94">
        <v>1.3262322053</v>
      </c>
      <c r="AS57" s="94">
        <v>0.7887236286</v>
      </c>
      <c r="AT57" s="94">
        <v>2.2300483953999999</v>
      </c>
      <c r="AU57" s="93" t="s">
        <v>28</v>
      </c>
      <c r="AV57" s="93" t="s">
        <v>28</v>
      </c>
      <c r="AW57" s="93" t="s">
        <v>28</v>
      </c>
      <c r="AX57" s="93" t="s">
        <v>28</v>
      </c>
      <c r="AY57" s="93" t="s">
        <v>28</v>
      </c>
      <c r="AZ57" s="93" t="s">
        <v>28</v>
      </c>
      <c r="BA57" s="93" t="s">
        <v>28</v>
      </c>
      <c r="BB57" s="93" t="s">
        <v>28</v>
      </c>
      <c r="BC57" s="105" t="s">
        <v>28</v>
      </c>
      <c r="BD57" s="106">
        <v>5</v>
      </c>
      <c r="BE57" s="106">
        <v>6.6</v>
      </c>
      <c r="BF57" s="106">
        <v>6.2</v>
      </c>
    </row>
    <row r="58" spans="1:93" x14ac:dyDescent="0.3">
      <c r="A58" s="9"/>
      <c r="B58" t="s">
        <v>88</v>
      </c>
      <c r="C58" s="93">
        <v>12</v>
      </c>
      <c r="D58" s="103">
        <v>208</v>
      </c>
      <c r="E58" s="104">
        <v>6.0496757900000003E-2</v>
      </c>
      <c r="F58" s="94">
        <v>3.4332687799999997E-2</v>
      </c>
      <c r="G58" s="94">
        <v>0.10659980199999999</v>
      </c>
      <c r="H58" s="94">
        <v>0.68359501690000002</v>
      </c>
      <c r="I58" s="96">
        <v>5.7692307700000001E-2</v>
      </c>
      <c r="J58" s="94">
        <v>3.27640207E-2</v>
      </c>
      <c r="K58" s="94">
        <v>0.10158711600000001</v>
      </c>
      <c r="L58" s="94">
        <v>0.88887517059999999</v>
      </c>
      <c r="M58" s="94">
        <v>0.50444808529999996</v>
      </c>
      <c r="N58" s="94">
        <v>1.5662643827</v>
      </c>
      <c r="O58" s="103">
        <v>14</v>
      </c>
      <c r="P58" s="103">
        <v>219</v>
      </c>
      <c r="Q58" s="104">
        <v>6.7022752199999994E-2</v>
      </c>
      <c r="R58" s="94">
        <v>3.9666394100000002E-2</v>
      </c>
      <c r="S58" s="94">
        <v>0.1132457186</v>
      </c>
      <c r="T58" s="94">
        <v>0.90856629</v>
      </c>
      <c r="U58" s="96">
        <v>6.3926940599999996E-2</v>
      </c>
      <c r="V58" s="94">
        <v>3.7860883099999999E-2</v>
      </c>
      <c r="W58" s="94">
        <v>0.1079386799</v>
      </c>
      <c r="X58" s="94">
        <v>0.96973201249999996</v>
      </c>
      <c r="Y58" s="94">
        <v>0.57392110839999999</v>
      </c>
      <c r="Z58" s="94">
        <v>1.6385181905999999</v>
      </c>
      <c r="AA58" s="103"/>
      <c r="AB58" s="103"/>
      <c r="AC58" s="104"/>
      <c r="AD58" s="94"/>
      <c r="AE58" s="94"/>
      <c r="AF58" s="94"/>
      <c r="AG58" s="96"/>
      <c r="AH58" s="94"/>
      <c r="AI58" s="94"/>
      <c r="AJ58" s="94"/>
      <c r="AK58" s="94"/>
      <c r="AL58" s="94"/>
      <c r="AM58" s="94">
        <v>0.78908104609999996</v>
      </c>
      <c r="AN58" s="94">
        <v>1.1028493819</v>
      </c>
      <c r="AO58" s="94">
        <v>0.53827737050000002</v>
      </c>
      <c r="AP58" s="94">
        <v>2.2595725288000001</v>
      </c>
      <c r="AQ58" s="94">
        <v>0.79455238319999999</v>
      </c>
      <c r="AR58" s="94">
        <v>1.1078734548</v>
      </c>
      <c r="AS58" s="94">
        <v>0.51242337390000003</v>
      </c>
      <c r="AT58" s="94">
        <v>2.3952529381000001</v>
      </c>
      <c r="AU58" s="93" t="s">
        <v>28</v>
      </c>
      <c r="AV58" s="93" t="s">
        <v>28</v>
      </c>
      <c r="AW58" s="93" t="s">
        <v>28</v>
      </c>
      <c r="AX58" s="93" t="s">
        <v>28</v>
      </c>
      <c r="AY58" s="93" t="s">
        <v>28</v>
      </c>
      <c r="AZ58" s="93" t="s">
        <v>28</v>
      </c>
      <c r="BA58" s="93" t="s">
        <v>28</v>
      </c>
      <c r="BB58" s="93" t="s">
        <v>425</v>
      </c>
      <c r="BC58" s="105" t="s">
        <v>447</v>
      </c>
      <c r="BD58" s="106">
        <v>2.4</v>
      </c>
      <c r="BE58" s="106">
        <v>2.8</v>
      </c>
      <c r="BF58" s="106"/>
    </row>
    <row r="59" spans="1:93" x14ac:dyDescent="0.3">
      <c r="A59" s="9"/>
      <c r="B59" t="s">
        <v>91</v>
      </c>
      <c r="C59" s="93">
        <v>6</v>
      </c>
      <c r="D59" s="103">
        <v>151</v>
      </c>
      <c r="E59" s="104">
        <v>4.2880293899999998E-2</v>
      </c>
      <c r="F59" s="94">
        <v>1.9254692300000001E-2</v>
      </c>
      <c r="G59" s="94">
        <v>9.5494624299999997E-2</v>
      </c>
      <c r="H59" s="94">
        <v>0.25810117380000003</v>
      </c>
      <c r="I59" s="96">
        <v>3.97350993E-2</v>
      </c>
      <c r="J59" s="94">
        <v>1.7851418399999999E-2</v>
      </c>
      <c r="K59" s="94">
        <v>8.8445527800000007E-2</v>
      </c>
      <c r="L59" s="94">
        <v>0.63003754099999998</v>
      </c>
      <c r="M59" s="94">
        <v>0.28290801869999999</v>
      </c>
      <c r="N59" s="94">
        <v>1.4030966846999999</v>
      </c>
      <c r="O59" s="103">
        <v>15</v>
      </c>
      <c r="P59" s="103">
        <v>155</v>
      </c>
      <c r="Q59" s="104">
        <v>0.10181546180000001</v>
      </c>
      <c r="R59" s="94">
        <v>6.1336022699999999E-2</v>
      </c>
      <c r="S59" s="94">
        <v>0.16900978899999999</v>
      </c>
      <c r="T59" s="94">
        <v>0.13408174019999999</v>
      </c>
      <c r="U59" s="96">
        <v>9.6774193499999994E-2</v>
      </c>
      <c r="V59" s="94">
        <v>5.8341859599999997E-2</v>
      </c>
      <c r="W59" s="94">
        <v>0.16052358650000001</v>
      </c>
      <c r="X59" s="94">
        <v>1.4731372470999999</v>
      </c>
      <c r="Y59" s="94">
        <v>0.88745243650000005</v>
      </c>
      <c r="Z59" s="94">
        <v>2.4453517275999999</v>
      </c>
      <c r="AA59" s="103" t="s">
        <v>28</v>
      </c>
      <c r="AB59" s="103" t="s">
        <v>28</v>
      </c>
      <c r="AC59" s="104" t="s">
        <v>28</v>
      </c>
      <c r="AD59" s="94" t="s">
        <v>28</v>
      </c>
      <c r="AE59" s="94" t="s">
        <v>28</v>
      </c>
      <c r="AF59" s="94" t="s">
        <v>28</v>
      </c>
      <c r="AG59" s="96" t="s">
        <v>28</v>
      </c>
      <c r="AH59" s="94" t="s">
        <v>28</v>
      </c>
      <c r="AI59" s="94" t="s">
        <v>28</v>
      </c>
      <c r="AJ59" s="94" t="s">
        <v>28</v>
      </c>
      <c r="AK59" s="94" t="s">
        <v>28</v>
      </c>
      <c r="AL59" s="94" t="s">
        <v>28</v>
      </c>
      <c r="AM59" s="94">
        <v>2.20592646E-2</v>
      </c>
      <c r="AN59" s="94">
        <v>0.2757412353</v>
      </c>
      <c r="AO59" s="94">
        <v>9.1517004900000004E-2</v>
      </c>
      <c r="AP59" s="94">
        <v>0.83080984680000003</v>
      </c>
      <c r="AQ59" s="94">
        <v>7.3425110700000004E-2</v>
      </c>
      <c r="AR59" s="94">
        <v>2.3744114705000001</v>
      </c>
      <c r="AS59" s="94">
        <v>0.92125824509999998</v>
      </c>
      <c r="AT59" s="94">
        <v>6.1197062401000002</v>
      </c>
      <c r="AU59" s="93" t="s">
        <v>28</v>
      </c>
      <c r="AV59" s="93" t="s">
        <v>28</v>
      </c>
      <c r="AW59" s="93" t="s">
        <v>28</v>
      </c>
      <c r="AX59" s="93" t="s">
        <v>28</v>
      </c>
      <c r="AY59" s="93" t="s">
        <v>28</v>
      </c>
      <c r="AZ59" s="93" t="s">
        <v>28</v>
      </c>
      <c r="BA59" s="93" t="s">
        <v>28</v>
      </c>
      <c r="BB59" s="93" t="s">
        <v>425</v>
      </c>
      <c r="BC59" s="105" t="s">
        <v>447</v>
      </c>
      <c r="BD59" s="106">
        <v>1.2</v>
      </c>
      <c r="BE59" s="106">
        <v>3</v>
      </c>
      <c r="BF59" s="106" t="s">
        <v>28</v>
      </c>
    </row>
    <row r="60" spans="1:93" x14ac:dyDescent="0.3">
      <c r="A60" s="9"/>
      <c r="B60" t="s">
        <v>89</v>
      </c>
      <c r="C60" s="93">
        <v>26</v>
      </c>
      <c r="D60" s="103">
        <v>561</v>
      </c>
      <c r="E60" s="104">
        <v>4.8682904800000003E-2</v>
      </c>
      <c r="F60" s="94">
        <v>3.3112881099999998E-2</v>
      </c>
      <c r="G60" s="94">
        <v>7.1574116899999998E-2</v>
      </c>
      <c r="H60" s="94">
        <v>8.8393190199999999E-2</v>
      </c>
      <c r="I60" s="96">
        <v>4.6345811100000002E-2</v>
      </c>
      <c r="J60" s="94">
        <v>3.1555577299999998E-2</v>
      </c>
      <c r="K60" s="94">
        <v>6.8068290500000003E-2</v>
      </c>
      <c r="L60" s="94">
        <v>0.7152949488</v>
      </c>
      <c r="M60" s="94">
        <v>0.4865255409</v>
      </c>
      <c r="N60" s="94">
        <v>1.0516341297</v>
      </c>
      <c r="O60" s="103">
        <v>34</v>
      </c>
      <c r="P60" s="103">
        <v>642</v>
      </c>
      <c r="Q60" s="104">
        <v>5.4393154999999999E-2</v>
      </c>
      <c r="R60" s="94">
        <v>3.8823344599999997E-2</v>
      </c>
      <c r="S60" s="94">
        <v>7.6207121000000003E-2</v>
      </c>
      <c r="T60" s="94">
        <v>0.1638654699</v>
      </c>
      <c r="U60" s="96">
        <v>5.29595016E-2</v>
      </c>
      <c r="V60" s="94">
        <v>3.7841124099999998E-2</v>
      </c>
      <c r="W60" s="94">
        <v>7.4118009799999995E-2</v>
      </c>
      <c r="X60" s="94">
        <v>0.78699817589999999</v>
      </c>
      <c r="Y60" s="94">
        <v>0.56172327799999999</v>
      </c>
      <c r="Z60" s="94">
        <v>1.1026178779</v>
      </c>
      <c r="AA60" s="103">
        <v>50</v>
      </c>
      <c r="AB60" s="103">
        <v>647</v>
      </c>
      <c r="AC60" s="104">
        <v>7.9194303399999999E-2</v>
      </c>
      <c r="AD60" s="94">
        <v>5.9950557699999997E-2</v>
      </c>
      <c r="AE60" s="94">
        <v>0.1046151684</v>
      </c>
      <c r="AF60" s="94">
        <v>0.91118734130000001</v>
      </c>
      <c r="AG60" s="96">
        <v>7.7279752699999996E-2</v>
      </c>
      <c r="AH60" s="94">
        <v>5.8571675400000002E-2</v>
      </c>
      <c r="AI60" s="94">
        <v>0.1019632806</v>
      </c>
      <c r="AJ60" s="94">
        <v>1.0159689302999999</v>
      </c>
      <c r="AK60" s="94">
        <v>0.76909451049999999</v>
      </c>
      <c r="AL60" s="94">
        <v>1.3420884601</v>
      </c>
      <c r="AM60" s="94">
        <v>9.1029023099999995E-2</v>
      </c>
      <c r="AN60" s="94">
        <v>1.4559608344999999</v>
      </c>
      <c r="AO60" s="94">
        <v>0.94175409239999996</v>
      </c>
      <c r="AP60" s="94">
        <v>2.2509293761000002</v>
      </c>
      <c r="AQ60" s="94">
        <v>0.67031693260000003</v>
      </c>
      <c r="AR60" s="94">
        <v>1.1172947715999999</v>
      </c>
      <c r="AS60" s="94">
        <v>0.6705104046</v>
      </c>
      <c r="AT60" s="94">
        <v>1.8617870776000001</v>
      </c>
      <c r="AU60" s="93" t="s">
        <v>28</v>
      </c>
      <c r="AV60" s="93" t="s">
        <v>28</v>
      </c>
      <c r="AW60" s="93" t="s">
        <v>28</v>
      </c>
      <c r="AX60" s="93" t="s">
        <v>28</v>
      </c>
      <c r="AY60" s="93" t="s">
        <v>28</v>
      </c>
      <c r="AZ60" s="93" t="s">
        <v>28</v>
      </c>
      <c r="BA60" s="93" t="s">
        <v>28</v>
      </c>
      <c r="BB60" s="93" t="s">
        <v>28</v>
      </c>
      <c r="BC60" s="105" t="s">
        <v>28</v>
      </c>
      <c r="BD60" s="106">
        <v>5.2</v>
      </c>
      <c r="BE60" s="106">
        <v>6.8</v>
      </c>
      <c r="BF60" s="106">
        <v>10</v>
      </c>
    </row>
    <row r="61" spans="1:93" x14ac:dyDescent="0.3">
      <c r="A61" s="9"/>
      <c r="B61" t="s">
        <v>87</v>
      </c>
      <c r="C61" s="93">
        <v>61</v>
      </c>
      <c r="D61" s="103">
        <v>832</v>
      </c>
      <c r="E61" s="104">
        <v>7.7862844299999998E-2</v>
      </c>
      <c r="F61" s="94">
        <v>6.0486553800000002E-2</v>
      </c>
      <c r="G61" s="94">
        <v>0.1002309131</v>
      </c>
      <c r="H61" s="94">
        <v>0.29631141090000002</v>
      </c>
      <c r="I61" s="96">
        <v>7.3317307700000001E-2</v>
      </c>
      <c r="J61" s="94">
        <v>5.7045490499999997E-2</v>
      </c>
      <c r="K61" s="94">
        <v>9.4230543999999999E-2</v>
      </c>
      <c r="L61" s="94">
        <v>1.1440340173000001</v>
      </c>
      <c r="M61" s="94">
        <v>0.88872524220000004</v>
      </c>
      <c r="N61" s="94">
        <v>1.4726866870999999</v>
      </c>
      <c r="O61" s="103">
        <v>52</v>
      </c>
      <c r="P61" s="103">
        <v>842</v>
      </c>
      <c r="Q61" s="104">
        <v>6.4423776000000002E-2</v>
      </c>
      <c r="R61" s="94">
        <v>4.9024943699999997E-2</v>
      </c>
      <c r="S61" s="94">
        <v>8.4659412200000006E-2</v>
      </c>
      <c r="T61" s="94">
        <v>0.61403883650000002</v>
      </c>
      <c r="U61" s="96">
        <v>6.1757719699999998E-2</v>
      </c>
      <c r="V61" s="94">
        <v>4.7059882300000001E-2</v>
      </c>
      <c r="W61" s="94">
        <v>8.1046015400000004E-2</v>
      </c>
      <c r="X61" s="94">
        <v>0.93212820959999998</v>
      </c>
      <c r="Y61" s="94">
        <v>0.7093271431</v>
      </c>
      <c r="Z61" s="94">
        <v>1.2249115342000001</v>
      </c>
      <c r="AA61" s="103">
        <v>49</v>
      </c>
      <c r="AB61" s="103">
        <v>760</v>
      </c>
      <c r="AC61" s="104">
        <v>6.5378931099999996E-2</v>
      </c>
      <c r="AD61" s="94">
        <v>4.93536792E-2</v>
      </c>
      <c r="AE61" s="94">
        <v>8.6607618799999994E-2</v>
      </c>
      <c r="AF61" s="94">
        <v>0.22027076870000001</v>
      </c>
      <c r="AG61" s="96">
        <v>6.4473684200000006E-2</v>
      </c>
      <c r="AH61" s="94">
        <v>4.8728412999999998E-2</v>
      </c>
      <c r="AI61" s="94">
        <v>8.53066148E-2</v>
      </c>
      <c r="AJ61" s="94">
        <v>0.83873409899999996</v>
      </c>
      <c r="AK61" s="94">
        <v>0.63314913429999997</v>
      </c>
      <c r="AL61" s="94">
        <v>1.1110729695999999</v>
      </c>
      <c r="AM61" s="94">
        <v>0.94107491919999997</v>
      </c>
      <c r="AN61" s="94">
        <v>1.0148261270000001</v>
      </c>
      <c r="AO61" s="94">
        <v>0.68693703289999997</v>
      </c>
      <c r="AP61" s="94">
        <v>1.4992233912999999</v>
      </c>
      <c r="AQ61" s="94">
        <v>0.31548582190000002</v>
      </c>
      <c r="AR61" s="94">
        <v>0.82740075400000002</v>
      </c>
      <c r="AS61" s="94">
        <v>0.57154311810000002</v>
      </c>
      <c r="AT61" s="94">
        <v>1.1977959072</v>
      </c>
      <c r="AU61" s="93" t="s">
        <v>28</v>
      </c>
      <c r="AV61" s="93" t="s">
        <v>28</v>
      </c>
      <c r="AW61" s="93" t="s">
        <v>28</v>
      </c>
      <c r="AX61" s="93" t="s">
        <v>28</v>
      </c>
      <c r="AY61" s="93" t="s">
        <v>28</v>
      </c>
      <c r="AZ61" s="93" t="s">
        <v>28</v>
      </c>
      <c r="BA61" s="93" t="s">
        <v>28</v>
      </c>
      <c r="BB61" s="93" t="s">
        <v>28</v>
      </c>
      <c r="BC61" s="105" t="s">
        <v>28</v>
      </c>
      <c r="BD61" s="106">
        <v>12.2</v>
      </c>
      <c r="BE61" s="106">
        <v>10.4</v>
      </c>
      <c r="BF61" s="106">
        <v>9.8000000000000007</v>
      </c>
    </row>
    <row r="62" spans="1:93" x14ac:dyDescent="0.3">
      <c r="A62" s="9"/>
      <c r="B62" t="s">
        <v>90</v>
      </c>
      <c r="C62" s="93">
        <v>35</v>
      </c>
      <c r="D62" s="103">
        <v>580</v>
      </c>
      <c r="E62" s="104">
        <v>6.4690175399999994E-2</v>
      </c>
      <c r="F62" s="94">
        <v>4.6391060400000003E-2</v>
      </c>
      <c r="G62" s="94">
        <v>9.0207439799999997E-2</v>
      </c>
      <c r="H62" s="94">
        <v>0.76469554350000002</v>
      </c>
      <c r="I62" s="96">
        <v>6.0344827599999998E-2</v>
      </c>
      <c r="J62" s="94">
        <v>4.3327210499999998E-2</v>
      </c>
      <c r="K62" s="94">
        <v>8.4046449600000003E-2</v>
      </c>
      <c r="L62" s="94">
        <v>0.95048879750000004</v>
      </c>
      <c r="M62" s="94">
        <v>0.68162101819999998</v>
      </c>
      <c r="N62" s="94">
        <v>1.3254124065999999</v>
      </c>
      <c r="O62" s="103">
        <v>36</v>
      </c>
      <c r="P62" s="103">
        <v>586</v>
      </c>
      <c r="Q62" s="104">
        <v>6.5123854499999995E-2</v>
      </c>
      <c r="R62" s="94">
        <v>4.69218291E-2</v>
      </c>
      <c r="S62" s="94">
        <v>9.0386852099999998E-2</v>
      </c>
      <c r="T62" s="94">
        <v>0.72213143560000004</v>
      </c>
      <c r="U62" s="96">
        <v>6.1433447099999997E-2</v>
      </c>
      <c r="V62" s="94">
        <v>4.4313694700000003E-2</v>
      </c>
      <c r="W62" s="94">
        <v>8.5167090000000001E-2</v>
      </c>
      <c r="X62" s="94">
        <v>0.94225743399999995</v>
      </c>
      <c r="Y62" s="94">
        <v>0.67889781110000003</v>
      </c>
      <c r="Z62" s="94">
        <v>1.3077801362999999</v>
      </c>
      <c r="AA62" s="103">
        <v>59</v>
      </c>
      <c r="AB62" s="103">
        <v>611</v>
      </c>
      <c r="AC62" s="104">
        <v>0.10077087310000001</v>
      </c>
      <c r="AD62" s="94">
        <v>7.7972586900000002E-2</v>
      </c>
      <c r="AE62" s="94">
        <v>0.1302351155</v>
      </c>
      <c r="AF62" s="94">
        <v>4.9736451199999997E-2</v>
      </c>
      <c r="AG62" s="96">
        <v>9.6563011500000004E-2</v>
      </c>
      <c r="AH62" s="94">
        <v>7.4815881900000006E-2</v>
      </c>
      <c r="AI62" s="94">
        <v>0.1246314946</v>
      </c>
      <c r="AJ62" s="94">
        <v>1.2927707131999999</v>
      </c>
      <c r="AK62" s="94">
        <v>1.000295757</v>
      </c>
      <c r="AL62" s="94">
        <v>1.6707619775</v>
      </c>
      <c r="AM62" s="94">
        <v>3.9005088399999999E-2</v>
      </c>
      <c r="AN62" s="94">
        <v>1.5473726766</v>
      </c>
      <c r="AO62" s="94">
        <v>1.0222759869</v>
      </c>
      <c r="AP62" s="94">
        <v>2.3421876586999999</v>
      </c>
      <c r="AQ62" s="94">
        <v>0.97754502160000001</v>
      </c>
      <c r="AR62" s="94">
        <v>1.0067039413000001</v>
      </c>
      <c r="AS62" s="94">
        <v>0.63218104529999997</v>
      </c>
      <c r="AT62" s="94">
        <v>1.6031053651</v>
      </c>
      <c r="AU62" s="93" t="s">
        <v>28</v>
      </c>
      <c r="AV62" s="93" t="s">
        <v>28</v>
      </c>
      <c r="AW62" s="93" t="s">
        <v>28</v>
      </c>
      <c r="AX62" s="93" t="s">
        <v>28</v>
      </c>
      <c r="AY62" s="93" t="s">
        <v>28</v>
      </c>
      <c r="AZ62" s="93" t="s">
        <v>28</v>
      </c>
      <c r="BA62" s="93" t="s">
        <v>28</v>
      </c>
      <c r="BB62" s="93" t="s">
        <v>28</v>
      </c>
      <c r="BC62" s="105" t="s">
        <v>28</v>
      </c>
      <c r="BD62" s="106">
        <v>7</v>
      </c>
      <c r="BE62" s="106">
        <v>7.2</v>
      </c>
      <c r="BF62" s="106">
        <v>11.8</v>
      </c>
    </row>
    <row r="63" spans="1:93" x14ac:dyDescent="0.3">
      <c r="A63" s="9"/>
      <c r="B63" t="s">
        <v>92</v>
      </c>
      <c r="C63" s="93">
        <v>34</v>
      </c>
      <c r="D63" s="103">
        <v>472</v>
      </c>
      <c r="E63" s="104">
        <v>7.5348325800000004E-2</v>
      </c>
      <c r="F63" s="94">
        <v>5.3775631400000003E-2</v>
      </c>
      <c r="G63" s="94">
        <v>0.1055751472</v>
      </c>
      <c r="H63" s="94">
        <v>0.55442336800000003</v>
      </c>
      <c r="I63" s="96">
        <v>7.2033898299999996E-2</v>
      </c>
      <c r="J63" s="94">
        <v>5.1470342500000002E-2</v>
      </c>
      <c r="K63" s="94">
        <v>0.1008130557</v>
      </c>
      <c r="L63" s="94">
        <v>1.1070883513000001</v>
      </c>
      <c r="M63" s="94">
        <v>0.79012206949999997</v>
      </c>
      <c r="N63" s="94">
        <v>1.5512091928</v>
      </c>
      <c r="O63" s="103">
        <v>35</v>
      </c>
      <c r="P63" s="103">
        <v>516</v>
      </c>
      <c r="Q63" s="104">
        <v>7.0742556400000003E-2</v>
      </c>
      <c r="R63" s="94">
        <v>5.0736395099999998E-2</v>
      </c>
      <c r="S63" s="94">
        <v>9.8637462800000006E-2</v>
      </c>
      <c r="T63" s="94">
        <v>0.89082163839999995</v>
      </c>
      <c r="U63" s="96">
        <v>6.7829457400000001E-2</v>
      </c>
      <c r="V63" s="94">
        <v>4.8701128099999998E-2</v>
      </c>
      <c r="W63" s="94">
        <v>9.4470815400000005E-2</v>
      </c>
      <c r="X63" s="94">
        <v>1.0235527393999999</v>
      </c>
      <c r="Y63" s="94">
        <v>0.73408961839999998</v>
      </c>
      <c r="Z63" s="94">
        <v>1.4271557369000001</v>
      </c>
      <c r="AA63" s="103">
        <v>39</v>
      </c>
      <c r="AB63" s="103">
        <v>527</v>
      </c>
      <c r="AC63" s="104">
        <v>7.6085115199999998E-2</v>
      </c>
      <c r="AD63" s="94">
        <v>5.5530842099999998E-2</v>
      </c>
      <c r="AE63" s="94">
        <v>0.1042473792</v>
      </c>
      <c r="AF63" s="94">
        <v>0.88023461339999998</v>
      </c>
      <c r="AG63" s="96">
        <v>7.4003795100000005E-2</v>
      </c>
      <c r="AH63" s="94">
        <v>5.4069538200000003E-2</v>
      </c>
      <c r="AI63" s="94">
        <v>0.1012873767</v>
      </c>
      <c r="AJ63" s="94">
        <v>0.97608173509999996</v>
      </c>
      <c r="AK63" s="94">
        <v>0.7123948041</v>
      </c>
      <c r="AL63" s="94">
        <v>1.3373701606999999</v>
      </c>
      <c r="AM63" s="94">
        <v>0.7545207437</v>
      </c>
      <c r="AN63" s="94">
        <v>1.0755211438000001</v>
      </c>
      <c r="AO63" s="94">
        <v>0.681436245</v>
      </c>
      <c r="AP63" s="94">
        <v>1.6975113069000001</v>
      </c>
      <c r="AQ63" s="94">
        <v>0.79336867609999995</v>
      </c>
      <c r="AR63" s="94">
        <v>0.93887363319999995</v>
      </c>
      <c r="AS63" s="94">
        <v>0.58565157290000003</v>
      </c>
      <c r="AT63" s="94">
        <v>1.5051333247000001</v>
      </c>
      <c r="AU63" s="93" t="s">
        <v>28</v>
      </c>
      <c r="AV63" s="93" t="s">
        <v>28</v>
      </c>
      <c r="AW63" s="93" t="s">
        <v>28</v>
      </c>
      <c r="AX63" s="93" t="s">
        <v>28</v>
      </c>
      <c r="AY63" s="93" t="s">
        <v>28</v>
      </c>
      <c r="AZ63" s="93" t="s">
        <v>28</v>
      </c>
      <c r="BA63" s="93" t="s">
        <v>28</v>
      </c>
      <c r="BB63" s="93" t="s">
        <v>28</v>
      </c>
      <c r="BC63" s="105" t="s">
        <v>28</v>
      </c>
      <c r="BD63" s="106">
        <v>6.8</v>
      </c>
      <c r="BE63" s="106">
        <v>7</v>
      </c>
      <c r="BF63" s="106">
        <v>7.8</v>
      </c>
    </row>
    <row r="64" spans="1:93" x14ac:dyDescent="0.3">
      <c r="A64" s="9"/>
      <c r="B64" t="s">
        <v>95</v>
      </c>
      <c r="C64" s="93">
        <v>17</v>
      </c>
      <c r="D64" s="103">
        <v>173</v>
      </c>
      <c r="E64" s="104">
        <v>0.10399789750000001</v>
      </c>
      <c r="F64" s="94">
        <v>6.4597703000000006E-2</v>
      </c>
      <c r="G64" s="94">
        <v>0.1674295244</v>
      </c>
      <c r="H64" s="94">
        <v>8.0971868799999999E-2</v>
      </c>
      <c r="I64" s="96">
        <v>9.8265896000000005E-2</v>
      </c>
      <c r="J64" s="94">
        <v>6.1088030000000001E-2</v>
      </c>
      <c r="K64" s="94">
        <v>0.158070023</v>
      </c>
      <c r="L64" s="94">
        <v>1.5280347592000001</v>
      </c>
      <c r="M64" s="94">
        <v>0.94913010630000005</v>
      </c>
      <c r="N64" s="94">
        <v>2.4600317805</v>
      </c>
      <c r="O64" s="103">
        <v>14</v>
      </c>
      <c r="P64" s="103">
        <v>143</v>
      </c>
      <c r="Q64" s="104">
        <v>0.1034964469</v>
      </c>
      <c r="R64" s="94">
        <v>6.1252409100000002E-2</v>
      </c>
      <c r="S64" s="94">
        <v>0.17487499140000001</v>
      </c>
      <c r="T64" s="94">
        <v>0.13137093059999999</v>
      </c>
      <c r="U64" s="96">
        <v>9.7902097899999999E-2</v>
      </c>
      <c r="V64" s="94">
        <v>5.7982750999999999E-2</v>
      </c>
      <c r="W64" s="94">
        <v>0.1653046916</v>
      </c>
      <c r="X64" s="94">
        <v>1.4974589144999999</v>
      </c>
      <c r="Y64" s="94">
        <v>0.88624265710000005</v>
      </c>
      <c r="Z64" s="94">
        <v>2.5302135737000002</v>
      </c>
      <c r="AA64" s="103">
        <v>27</v>
      </c>
      <c r="AB64" s="103">
        <v>208</v>
      </c>
      <c r="AC64" s="104">
        <v>0.13409788189999999</v>
      </c>
      <c r="AD64" s="94">
        <v>9.1879522300000002E-2</v>
      </c>
      <c r="AE64" s="94">
        <v>0.1957154485</v>
      </c>
      <c r="AF64" s="94">
        <v>4.9192931000000004E-3</v>
      </c>
      <c r="AG64" s="96">
        <v>0.1298076923</v>
      </c>
      <c r="AH64" s="94">
        <v>8.9019800299999993E-2</v>
      </c>
      <c r="AI64" s="94">
        <v>0.18928414709999999</v>
      </c>
      <c r="AJ64" s="94">
        <v>1.7203166860000001</v>
      </c>
      <c r="AK64" s="94">
        <v>1.178705235</v>
      </c>
      <c r="AL64" s="94">
        <v>2.5107969426999999</v>
      </c>
      <c r="AM64" s="94">
        <v>0.43157052010000002</v>
      </c>
      <c r="AN64" s="94">
        <v>1.2956761888999999</v>
      </c>
      <c r="AO64" s="94">
        <v>0.67944904750000001</v>
      </c>
      <c r="AP64" s="94">
        <v>2.4707912868999999</v>
      </c>
      <c r="AQ64" s="94">
        <v>0.98931472939999998</v>
      </c>
      <c r="AR64" s="94">
        <v>0.99517826200000004</v>
      </c>
      <c r="AS64" s="94">
        <v>0.49056549560000001</v>
      </c>
      <c r="AT64" s="94">
        <v>2.0188533070000001</v>
      </c>
      <c r="AU64" s="93" t="s">
        <v>28</v>
      </c>
      <c r="AV64" s="93" t="s">
        <v>28</v>
      </c>
      <c r="AW64" s="93">
        <v>3</v>
      </c>
      <c r="AX64" s="93" t="s">
        <v>28</v>
      </c>
      <c r="AY64" s="93" t="s">
        <v>28</v>
      </c>
      <c r="AZ64" s="93" t="s">
        <v>28</v>
      </c>
      <c r="BA64" s="93" t="s">
        <v>28</v>
      </c>
      <c r="BB64" s="93" t="s">
        <v>28</v>
      </c>
      <c r="BC64" s="105">
        <v>-3</v>
      </c>
      <c r="BD64" s="106">
        <v>3.4</v>
      </c>
      <c r="BE64" s="106">
        <v>2.8</v>
      </c>
      <c r="BF64" s="106">
        <v>5.4</v>
      </c>
    </row>
    <row r="65" spans="1:93" x14ac:dyDescent="0.3">
      <c r="A65" s="9"/>
      <c r="B65" t="s">
        <v>94</v>
      </c>
      <c r="C65" s="93">
        <v>29</v>
      </c>
      <c r="D65" s="103">
        <v>482</v>
      </c>
      <c r="E65" s="104">
        <v>6.33811289E-2</v>
      </c>
      <c r="F65" s="94">
        <v>4.3997258900000003E-2</v>
      </c>
      <c r="G65" s="94">
        <v>9.1304949600000004E-2</v>
      </c>
      <c r="H65" s="94">
        <v>0.70216091540000003</v>
      </c>
      <c r="I65" s="96">
        <v>6.0165975099999998E-2</v>
      </c>
      <c r="J65" s="94">
        <v>4.1810638599999998E-2</v>
      </c>
      <c r="K65" s="94">
        <v>8.6579508900000005E-2</v>
      </c>
      <c r="L65" s="94">
        <v>0.93125505789999996</v>
      </c>
      <c r="M65" s="94">
        <v>0.64644903840000001</v>
      </c>
      <c r="N65" s="94">
        <v>1.3415380508000001</v>
      </c>
      <c r="O65" s="103">
        <v>38</v>
      </c>
      <c r="P65" s="103">
        <v>490</v>
      </c>
      <c r="Q65" s="104">
        <v>8.0226042499999997E-2</v>
      </c>
      <c r="R65" s="94">
        <v>5.8308679199999998E-2</v>
      </c>
      <c r="S65" s="94">
        <v>0.11038181599999999</v>
      </c>
      <c r="T65" s="94">
        <v>0.35983231110000002</v>
      </c>
      <c r="U65" s="96">
        <v>7.7551020400000004E-2</v>
      </c>
      <c r="V65" s="94">
        <v>5.6429264899999998E-2</v>
      </c>
      <c r="W65" s="94">
        <v>0.1065787545</v>
      </c>
      <c r="X65" s="94">
        <v>1.1607664433</v>
      </c>
      <c r="Y65" s="94">
        <v>0.84365071550000004</v>
      </c>
      <c r="Z65" s="94">
        <v>1.5970812458999999</v>
      </c>
      <c r="AA65" s="103">
        <v>39</v>
      </c>
      <c r="AB65" s="103">
        <v>422</v>
      </c>
      <c r="AC65" s="104">
        <v>9.3708533999999996E-2</v>
      </c>
      <c r="AD65" s="94">
        <v>6.8393979999999993E-2</v>
      </c>
      <c r="AE65" s="94">
        <v>0.1283927232</v>
      </c>
      <c r="AF65" s="94">
        <v>0.25179110370000002</v>
      </c>
      <c r="AG65" s="96">
        <v>9.2417061600000003E-2</v>
      </c>
      <c r="AH65" s="94">
        <v>6.7522859300000002E-2</v>
      </c>
      <c r="AI65" s="94">
        <v>0.12648921220000001</v>
      </c>
      <c r="AJ65" s="94">
        <v>1.2021692842</v>
      </c>
      <c r="AK65" s="94">
        <v>0.87741359799999996</v>
      </c>
      <c r="AL65" s="94">
        <v>1.6471262710000001</v>
      </c>
      <c r="AM65" s="94">
        <v>0.4955607534</v>
      </c>
      <c r="AN65" s="94">
        <v>1.1680562951</v>
      </c>
      <c r="AO65" s="94">
        <v>0.7472026718</v>
      </c>
      <c r="AP65" s="94">
        <v>1.8259510571999999</v>
      </c>
      <c r="AQ65" s="94">
        <v>0.33916378400000002</v>
      </c>
      <c r="AR65" s="94">
        <v>1.2657717507999999</v>
      </c>
      <c r="AS65" s="94">
        <v>0.78067360180000001</v>
      </c>
      <c r="AT65" s="94">
        <v>2.0523021677000002</v>
      </c>
      <c r="AU65" s="93" t="s">
        <v>28</v>
      </c>
      <c r="AV65" s="93" t="s">
        <v>28</v>
      </c>
      <c r="AW65" s="93" t="s">
        <v>28</v>
      </c>
      <c r="AX65" s="93" t="s">
        <v>28</v>
      </c>
      <c r="AY65" s="93" t="s">
        <v>28</v>
      </c>
      <c r="AZ65" s="93" t="s">
        <v>28</v>
      </c>
      <c r="BA65" s="93" t="s">
        <v>28</v>
      </c>
      <c r="BB65" s="93" t="s">
        <v>28</v>
      </c>
      <c r="BC65" s="105" t="s">
        <v>28</v>
      </c>
      <c r="BD65" s="106">
        <v>5.8</v>
      </c>
      <c r="BE65" s="106">
        <v>7.6</v>
      </c>
      <c r="BF65" s="106">
        <v>7.8</v>
      </c>
    </row>
    <row r="66" spans="1:93" x14ac:dyDescent="0.3">
      <c r="A66" s="9"/>
      <c r="B66" t="s">
        <v>93</v>
      </c>
      <c r="C66" s="93">
        <v>44</v>
      </c>
      <c r="D66" s="103">
        <v>512</v>
      </c>
      <c r="E66" s="104">
        <v>9.2125576599999995E-2</v>
      </c>
      <c r="F66" s="94">
        <v>6.8463466000000001E-2</v>
      </c>
      <c r="G66" s="94">
        <v>0.1239657055</v>
      </c>
      <c r="H66" s="94">
        <v>4.5608570799999998E-2</v>
      </c>
      <c r="I66" s="96">
        <v>8.59375E-2</v>
      </c>
      <c r="J66" s="94">
        <v>6.39527545E-2</v>
      </c>
      <c r="K66" s="94">
        <v>0.1154798408</v>
      </c>
      <c r="L66" s="94">
        <v>1.3535954726999999</v>
      </c>
      <c r="M66" s="94">
        <v>1.0059295261000001</v>
      </c>
      <c r="N66" s="94">
        <v>1.8214205430999999</v>
      </c>
      <c r="O66" s="103">
        <v>49</v>
      </c>
      <c r="P66" s="103">
        <v>458</v>
      </c>
      <c r="Q66" s="104">
        <v>0.113420139</v>
      </c>
      <c r="R66" s="94">
        <v>8.5605933400000001E-2</v>
      </c>
      <c r="S66" s="94">
        <v>0.1502714523</v>
      </c>
      <c r="T66" s="94">
        <v>5.5916060000000005E-4</v>
      </c>
      <c r="U66" s="96">
        <v>0.1069868996</v>
      </c>
      <c r="V66" s="94">
        <v>8.0859375299999994E-2</v>
      </c>
      <c r="W66" s="94">
        <v>0.141556828</v>
      </c>
      <c r="X66" s="94">
        <v>1.6410418264</v>
      </c>
      <c r="Y66" s="94">
        <v>1.2386064636</v>
      </c>
      <c r="Z66" s="94">
        <v>2.1742323774000001</v>
      </c>
      <c r="AA66" s="103">
        <v>41</v>
      </c>
      <c r="AB66" s="103">
        <v>437</v>
      </c>
      <c r="AC66" s="104">
        <v>9.6976816499999993E-2</v>
      </c>
      <c r="AD66" s="94">
        <v>7.1325649899999996E-2</v>
      </c>
      <c r="AE66" s="94">
        <v>0.13185302839999999</v>
      </c>
      <c r="AF66" s="94">
        <v>0.16349717259999999</v>
      </c>
      <c r="AG66" s="96">
        <v>9.3821510299999994E-2</v>
      </c>
      <c r="AH66" s="94">
        <v>6.9082345200000006E-2</v>
      </c>
      <c r="AI66" s="94">
        <v>0.12742004870000001</v>
      </c>
      <c r="AJ66" s="94">
        <v>1.2440974699</v>
      </c>
      <c r="AK66" s="94">
        <v>0.91502344329999996</v>
      </c>
      <c r="AL66" s="94">
        <v>1.6915178796999999</v>
      </c>
      <c r="AM66" s="94">
        <v>0.45931474010000001</v>
      </c>
      <c r="AN66" s="94">
        <v>0.85502290280000004</v>
      </c>
      <c r="AO66" s="94">
        <v>0.56468739820000002</v>
      </c>
      <c r="AP66" s="94">
        <v>1.2946351675000001</v>
      </c>
      <c r="AQ66" s="94">
        <v>0.3167309143</v>
      </c>
      <c r="AR66" s="94">
        <v>1.2311471276999999</v>
      </c>
      <c r="AS66" s="94">
        <v>0.81944075029999996</v>
      </c>
      <c r="AT66" s="94">
        <v>1.8497045083000001</v>
      </c>
      <c r="AU66" s="93" t="s">
        <v>28</v>
      </c>
      <c r="AV66" s="93">
        <v>2</v>
      </c>
      <c r="AW66" s="93" t="s">
        <v>28</v>
      </c>
      <c r="AX66" s="93" t="s">
        <v>28</v>
      </c>
      <c r="AY66" s="93" t="s">
        <v>28</v>
      </c>
      <c r="AZ66" s="93" t="s">
        <v>28</v>
      </c>
      <c r="BA66" s="93" t="s">
        <v>28</v>
      </c>
      <c r="BB66" s="93" t="s">
        <v>28</v>
      </c>
      <c r="BC66" s="105">
        <v>-2</v>
      </c>
      <c r="BD66" s="106">
        <v>8.8000000000000007</v>
      </c>
      <c r="BE66" s="106">
        <v>9.8000000000000007</v>
      </c>
      <c r="BF66" s="106">
        <v>8.1999999999999993</v>
      </c>
      <c r="BQ66" s="46"/>
      <c r="CC66" s="4"/>
      <c r="CO66" s="4"/>
    </row>
    <row r="67" spans="1:93" x14ac:dyDescent="0.3">
      <c r="A67" s="9"/>
      <c r="B67" t="s">
        <v>133</v>
      </c>
      <c r="C67" s="93">
        <v>43</v>
      </c>
      <c r="D67" s="103">
        <v>582</v>
      </c>
      <c r="E67" s="104">
        <v>8.0513245100000005E-2</v>
      </c>
      <c r="F67" s="94">
        <v>5.9627703999999997E-2</v>
      </c>
      <c r="G67" s="94">
        <v>0.10871427559999999</v>
      </c>
      <c r="H67" s="94">
        <v>0.27277404220000001</v>
      </c>
      <c r="I67" s="96">
        <v>7.3883161500000002E-2</v>
      </c>
      <c r="J67" s="94">
        <v>5.4794687299999999E-2</v>
      </c>
      <c r="K67" s="94">
        <v>9.96213653E-2</v>
      </c>
      <c r="L67" s="94">
        <v>1.1829761955</v>
      </c>
      <c r="M67" s="94">
        <v>0.8761062141</v>
      </c>
      <c r="N67" s="94">
        <v>1.5973322144</v>
      </c>
      <c r="O67" s="103">
        <v>51</v>
      </c>
      <c r="P67" s="103">
        <v>537</v>
      </c>
      <c r="Q67" s="104">
        <v>0.102536183</v>
      </c>
      <c r="R67" s="94">
        <v>7.7814308099999993E-2</v>
      </c>
      <c r="S67" s="94">
        <v>0.1351122833</v>
      </c>
      <c r="T67" s="94">
        <v>5.0753181000000001E-3</v>
      </c>
      <c r="U67" s="96">
        <v>9.4972066999999993E-2</v>
      </c>
      <c r="V67" s="94">
        <v>7.2177832100000006E-2</v>
      </c>
      <c r="W67" s="94">
        <v>0.1249648716</v>
      </c>
      <c r="X67" s="94">
        <v>1.4835651461999999</v>
      </c>
      <c r="Y67" s="94">
        <v>1.1258717840000001</v>
      </c>
      <c r="Z67" s="94">
        <v>1.9548989273999999</v>
      </c>
      <c r="AA67" s="103">
        <v>47</v>
      </c>
      <c r="AB67" s="103">
        <v>498</v>
      </c>
      <c r="AC67" s="104">
        <v>9.8349942499999995E-2</v>
      </c>
      <c r="AD67" s="94">
        <v>7.3805852899999996E-2</v>
      </c>
      <c r="AE67" s="94">
        <v>0.1310561536</v>
      </c>
      <c r="AF67" s="94">
        <v>0.1125004389</v>
      </c>
      <c r="AG67" s="96">
        <v>9.4377509999999998E-2</v>
      </c>
      <c r="AH67" s="94">
        <v>7.0910085499999997E-2</v>
      </c>
      <c r="AI67" s="94">
        <v>0.12561138990000001</v>
      </c>
      <c r="AJ67" s="94">
        <v>1.2617130471</v>
      </c>
      <c r="AK67" s="94">
        <v>0.94684150460000005</v>
      </c>
      <c r="AL67" s="94">
        <v>1.6812949214999999</v>
      </c>
      <c r="AM67" s="94">
        <v>0.83668446210000003</v>
      </c>
      <c r="AN67" s="94">
        <v>0.9591730409</v>
      </c>
      <c r="AO67" s="94">
        <v>0.64531463659999999</v>
      </c>
      <c r="AP67" s="94">
        <v>1.4256811642</v>
      </c>
      <c r="AQ67" s="94">
        <v>0.24286117090000001</v>
      </c>
      <c r="AR67" s="94">
        <v>1.2735318628000001</v>
      </c>
      <c r="AS67" s="94">
        <v>0.84874573109999996</v>
      </c>
      <c r="AT67" s="94">
        <v>1.9109178946000001</v>
      </c>
      <c r="AU67" s="93" t="s">
        <v>28</v>
      </c>
      <c r="AV67" s="93" t="s">
        <v>28</v>
      </c>
      <c r="AW67" s="93" t="s">
        <v>28</v>
      </c>
      <c r="AX67" s="93" t="s">
        <v>28</v>
      </c>
      <c r="AY67" s="93" t="s">
        <v>28</v>
      </c>
      <c r="AZ67" s="93" t="s">
        <v>28</v>
      </c>
      <c r="BA67" s="93" t="s">
        <v>28</v>
      </c>
      <c r="BB67" s="93" t="s">
        <v>28</v>
      </c>
      <c r="BC67" s="105" t="s">
        <v>28</v>
      </c>
      <c r="BD67" s="106">
        <v>8.6</v>
      </c>
      <c r="BE67" s="106">
        <v>10.199999999999999</v>
      </c>
      <c r="BF67" s="106">
        <v>9.4</v>
      </c>
      <c r="BQ67" s="46"/>
    </row>
    <row r="68" spans="1:93" x14ac:dyDescent="0.3">
      <c r="A68" s="9"/>
      <c r="B68" t="s">
        <v>96</v>
      </c>
      <c r="C68" s="93">
        <v>43</v>
      </c>
      <c r="D68" s="103">
        <v>744</v>
      </c>
      <c r="E68" s="104">
        <v>6.0491782799999998E-2</v>
      </c>
      <c r="F68" s="94">
        <v>4.4804154300000003E-2</v>
      </c>
      <c r="G68" s="94">
        <v>8.16722431E-2</v>
      </c>
      <c r="H68" s="94">
        <v>0.44153148440000001</v>
      </c>
      <c r="I68" s="96">
        <v>5.7795698899999998E-2</v>
      </c>
      <c r="J68" s="94">
        <v>4.2863586000000002E-2</v>
      </c>
      <c r="K68" s="94">
        <v>7.7929616399999999E-2</v>
      </c>
      <c r="L68" s="94">
        <v>0.88880207109999998</v>
      </c>
      <c r="M68" s="94">
        <v>0.65830470340000002</v>
      </c>
      <c r="N68" s="94">
        <v>1.2000052825</v>
      </c>
      <c r="O68" s="103">
        <v>71</v>
      </c>
      <c r="P68" s="103">
        <v>884</v>
      </c>
      <c r="Q68" s="104">
        <v>8.2708961400000003E-2</v>
      </c>
      <c r="R68" s="94">
        <v>6.5441331800000002E-2</v>
      </c>
      <c r="S68" s="94">
        <v>0.1045329015</v>
      </c>
      <c r="T68" s="94">
        <v>0.13287394699999999</v>
      </c>
      <c r="U68" s="96">
        <v>8.0316742100000005E-2</v>
      </c>
      <c r="V68" s="94">
        <v>6.3648334799999998E-2</v>
      </c>
      <c r="W68" s="94">
        <v>0.1013503194</v>
      </c>
      <c r="X68" s="94">
        <v>1.1966910481999999</v>
      </c>
      <c r="Y68" s="94">
        <v>0.94685091759999995</v>
      </c>
      <c r="Z68" s="94">
        <v>1.5124550637</v>
      </c>
      <c r="AA68" s="103">
        <v>50</v>
      </c>
      <c r="AB68" s="103">
        <v>664</v>
      </c>
      <c r="AC68" s="104">
        <v>7.6763061300000004E-2</v>
      </c>
      <c r="AD68" s="94">
        <v>5.8110199799999998E-2</v>
      </c>
      <c r="AE68" s="94">
        <v>0.10140332689999999</v>
      </c>
      <c r="AF68" s="94">
        <v>0.91400500819999997</v>
      </c>
      <c r="AG68" s="96">
        <v>7.5301204799999993E-2</v>
      </c>
      <c r="AH68" s="94">
        <v>5.70720994E-2</v>
      </c>
      <c r="AI68" s="94">
        <v>9.9352775000000004E-2</v>
      </c>
      <c r="AJ68" s="94">
        <v>0.98477897950000004</v>
      </c>
      <c r="AK68" s="94">
        <v>0.74548490190000005</v>
      </c>
      <c r="AL68" s="94">
        <v>1.3008843451000001</v>
      </c>
      <c r="AM68" s="94">
        <v>0.6861452629</v>
      </c>
      <c r="AN68" s="94">
        <v>0.9281105704</v>
      </c>
      <c r="AO68" s="94">
        <v>0.64632180589999999</v>
      </c>
      <c r="AP68" s="94">
        <v>1.3327559476999999</v>
      </c>
      <c r="AQ68" s="94">
        <v>0.1054834068</v>
      </c>
      <c r="AR68" s="94">
        <v>1.3672759772</v>
      </c>
      <c r="AS68" s="94">
        <v>0.9362059707</v>
      </c>
      <c r="AT68" s="94">
        <v>1.9968293905000001</v>
      </c>
      <c r="AU68" s="93" t="s">
        <v>28</v>
      </c>
      <c r="AV68" s="93" t="s">
        <v>28</v>
      </c>
      <c r="AW68" s="93" t="s">
        <v>28</v>
      </c>
      <c r="AX68" s="93" t="s">
        <v>28</v>
      </c>
      <c r="AY68" s="93" t="s">
        <v>28</v>
      </c>
      <c r="AZ68" s="93" t="s">
        <v>28</v>
      </c>
      <c r="BA68" s="93" t="s">
        <v>28</v>
      </c>
      <c r="BB68" s="93" t="s">
        <v>28</v>
      </c>
      <c r="BC68" s="105" t="s">
        <v>28</v>
      </c>
      <c r="BD68" s="106">
        <v>8.6</v>
      </c>
      <c r="BE68" s="106">
        <v>14.2</v>
      </c>
      <c r="BF68" s="106">
        <v>10</v>
      </c>
    </row>
    <row r="69" spans="1:93" s="3" customFormat="1" x14ac:dyDescent="0.3">
      <c r="A69" s="9"/>
      <c r="B69" s="3" t="s">
        <v>184</v>
      </c>
      <c r="C69" s="99">
        <v>25</v>
      </c>
      <c r="D69" s="100">
        <v>349</v>
      </c>
      <c r="E69" s="95">
        <v>7.5518678300000003E-2</v>
      </c>
      <c r="F69" s="101">
        <v>5.0977111399999997E-2</v>
      </c>
      <c r="G69" s="101">
        <v>0.11187512619999999</v>
      </c>
      <c r="H69" s="101">
        <v>0.60402438739999997</v>
      </c>
      <c r="I69" s="102">
        <v>7.1633237799999999E-2</v>
      </c>
      <c r="J69" s="101">
        <v>4.8403222099999997E-2</v>
      </c>
      <c r="K69" s="101">
        <v>0.1060119664</v>
      </c>
      <c r="L69" s="101">
        <v>1.1095913299</v>
      </c>
      <c r="M69" s="101">
        <v>0.74900358600000005</v>
      </c>
      <c r="N69" s="101">
        <v>1.6437743989</v>
      </c>
      <c r="O69" s="100">
        <v>18</v>
      </c>
      <c r="P69" s="100">
        <v>351</v>
      </c>
      <c r="Q69" s="95">
        <v>5.3915568499999997E-2</v>
      </c>
      <c r="R69" s="101">
        <v>3.3941830100000001E-2</v>
      </c>
      <c r="S69" s="101">
        <v>8.5643246699999995E-2</v>
      </c>
      <c r="T69" s="101">
        <v>0.29288015099999998</v>
      </c>
      <c r="U69" s="102">
        <v>5.1282051299999999E-2</v>
      </c>
      <c r="V69" s="101">
        <v>3.2309873699999998E-2</v>
      </c>
      <c r="W69" s="101">
        <v>8.13945856E-2</v>
      </c>
      <c r="X69" s="101">
        <v>0.78008812029999997</v>
      </c>
      <c r="Y69" s="101">
        <v>0.49109411600000002</v>
      </c>
      <c r="Z69" s="101">
        <v>1.2391463381000001</v>
      </c>
      <c r="AA69" s="100">
        <v>23</v>
      </c>
      <c r="AB69" s="100">
        <v>276</v>
      </c>
      <c r="AC69" s="95">
        <v>8.5178860699999998E-2</v>
      </c>
      <c r="AD69" s="101">
        <v>5.6557170900000002E-2</v>
      </c>
      <c r="AE69" s="101">
        <v>0.1282850291</v>
      </c>
      <c r="AF69" s="101">
        <v>0.67120259900000001</v>
      </c>
      <c r="AG69" s="102">
        <v>8.3333333300000006E-2</v>
      </c>
      <c r="AH69" s="101">
        <v>5.5377196199999999E-2</v>
      </c>
      <c r="AI69" s="101">
        <v>0.12540260119999999</v>
      </c>
      <c r="AJ69" s="101">
        <v>1.0927436985000001</v>
      </c>
      <c r="AK69" s="101">
        <v>0.72556138410000004</v>
      </c>
      <c r="AL69" s="101">
        <v>1.6457446837</v>
      </c>
      <c r="AM69" s="101">
        <v>0.1461604162</v>
      </c>
      <c r="AN69" s="101">
        <v>1.5798564877000001</v>
      </c>
      <c r="AO69" s="101">
        <v>0.85259482109999996</v>
      </c>
      <c r="AP69" s="101">
        <v>2.9274708924000001</v>
      </c>
      <c r="AQ69" s="101">
        <v>0.27568943359999998</v>
      </c>
      <c r="AR69" s="101">
        <v>0.71393686629999997</v>
      </c>
      <c r="AS69" s="101">
        <v>0.38952362899999998</v>
      </c>
      <c r="AT69" s="101">
        <v>1.3085364048000001</v>
      </c>
      <c r="AU69" s="99" t="s">
        <v>28</v>
      </c>
      <c r="AV69" s="99" t="s">
        <v>28</v>
      </c>
      <c r="AW69" s="99" t="s">
        <v>28</v>
      </c>
      <c r="AX69" s="99" t="s">
        <v>28</v>
      </c>
      <c r="AY69" s="99" t="s">
        <v>28</v>
      </c>
      <c r="AZ69" s="99" t="s">
        <v>28</v>
      </c>
      <c r="BA69" s="99" t="s">
        <v>28</v>
      </c>
      <c r="BB69" s="99" t="s">
        <v>28</v>
      </c>
      <c r="BC69" s="97" t="s">
        <v>28</v>
      </c>
      <c r="BD69" s="98">
        <v>5</v>
      </c>
      <c r="BE69" s="98">
        <v>3.6</v>
      </c>
      <c r="BF69" s="98">
        <v>4.5999999999999996</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3">
        <v>7</v>
      </c>
      <c r="D70" s="103">
        <v>150</v>
      </c>
      <c r="E70" s="104">
        <v>5.0680837899999998E-2</v>
      </c>
      <c r="F70" s="94">
        <v>2.4148006E-2</v>
      </c>
      <c r="G70" s="94">
        <v>0.10636685</v>
      </c>
      <c r="H70" s="94">
        <v>0.43568745460000002</v>
      </c>
      <c r="I70" s="96">
        <v>4.6666666699999998E-2</v>
      </c>
      <c r="J70" s="94">
        <v>2.2247583099999999E-2</v>
      </c>
      <c r="K70" s="94">
        <v>9.7888285899999997E-2</v>
      </c>
      <c r="L70" s="94">
        <v>0.74465045760000004</v>
      </c>
      <c r="M70" s="94">
        <v>0.35480517820000002</v>
      </c>
      <c r="N70" s="94">
        <v>1.5628416328000001</v>
      </c>
      <c r="O70" s="103">
        <v>6</v>
      </c>
      <c r="P70" s="103">
        <v>114</v>
      </c>
      <c r="Q70" s="104">
        <v>5.5208354899999999E-2</v>
      </c>
      <c r="R70" s="94">
        <v>2.47912988E-2</v>
      </c>
      <c r="S70" s="94">
        <v>0.1229448477</v>
      </c>
      <c r="T70" s="94">
        <v>0.58234451590000003</v>
      </c>
      <c r="U70" s="96">
        <v>5.2631578900000003E-2</v>
      </c>
      <c r="V70" s="94">
        <v>2.3645299799999998E-2</v>
      </c>
      <c r="W70" s="94">
        <v>0.11715153239999999</v>
      </c>
      <c r="X70" s="94">
        <v>0.79879305749999996</v>
      </c>
      <c r="Y70" s="94">
        <v>0.35869783459999999</v>
      </c>
      <c r="Z70" s="94">
        <v>1.778851967</v>
      </c>
      <c r="AA70" s="103">
        <v>8</v>
      </c>
      <c r="AB70" s="103">
        <v>110</v>
      </c>
      <c r="AC70" s="104">
        <v>7.4956172099999996E-2</v>
      </c>
      <c r="AD70" s="94">
        <v>3.7467253700000001E-2</v>
      </c>
      <c r="AE70" s="94">
        <v>0.14995568610000001</v>
      </c>
      <c r="AF70" s="94">
        <v>0.91187147189999995</v>
      </c>
      <c r="AG70" s="96">
        <v>7.2727272699999998E-2</v>
      </c>
      <c r="AH70" s="94">
        <v>3.6370737700000003E-2</v>
      </c>
      <c r="AI70" s="94">
        <v>0.1454261456</v>
      </c>
      <c r="AJ70" s="94">
        <v>0.96159873470000001</v>
      </c>
      <c r="AK70" s="94">
        <v>0.48066040100000001</v>
      </c>
      <c r="AL70" s="94">
        <v>1.9237534959</v>
      </c>
      <c r="AM70" s="94">
        <v>0.57125504510000003</v>
      </c>
      <c r="AN70" s="94">
        <v>1.3576961704999999</v>
      </c>
      <c r="AO70" s="94">
        <v>0.47108040629999998</v>
      </c>
      <c r="AP70" s="94">
        <v>3.9130026779999998</v>
      </c>
      <c r="AQ70" s="94">
        <v>0.87776899900000005</v>
      </c>
      <c r="AR70" s="94">
        <v>1.0893339020999999</v>
      </c>
      <c r="AS70" s="94">
        <v>0.36609192060000001</v>
      </c>
      <c r="AT70" s="94">
        <v>3.2413945334999998</v>
      </c>
      <c r="AU70" s="93" t="s">
        <v>28</v>
      </c>
      <c r="AV70" s="93" t="s">
        <v>28</v>
      </c>
      <c r="AW70" s="93" t="s">
        <v>28</v>
      </c>
      <c r="AX70" s="93" t="s">
        <v>28</v>
      </c>
      <c r="AY70" s="93" t="s">
        <v>28</v>
      </c>
      <c r="AZ70" s="93" t="s">
        <v>28</v>
      </c>
      <c r="BA70" s="93" t="s">
        <v>28</v>
      </c>
      <c r="BB70" s="93" t="s">
        <v>28</v>
      </c>
      <c r="BC70" s="105" t="s">
        <v>28</v>
      </c>
      <c r="BD70" s="106">
        <v>1.4</v>
      </c>
      <c r="BE70" s="106">
        <v>1.2</v>
      </c>
      <c r="BF70" s="106">
        <v>1.6</v>
      </c>
    </row>
    <row r="71" spans="1:93" x14ac:dyDescent="0.3">
      <c r="A71" s="9"/>
      <c r="B71" t="s">
        <v>185</v>
      </c>
      <c r="C71" s="93">
        <v>104</v>
      </c>
      <c r="D71" s="103">
        <v>1262</v>
      </c>
      <c r="E71" s="104">
        <v>8.74627719E-2</v>
      </c>
      <c r="F71" s="94">
        <v>7.2021367399999994E-2</v>
      </c>
      <c r="G71" s="94">
        <v>0.1062148186</v>
      </c>
      <c r="H71" s="94">
        <v>1.13804292E-2</v>
      </c>
      <c r="I71" s="96">
        <v>8.2408874800000004E-2</v>
      </c>
      <c r="J71" s="94">
        <v>6.7999670100000006E-2</v>
      </c>
      <c r="K71" s="94">
        <v>9.9871405699999999E-2</v>
      </c>
      <c r="L71" s="94">
        <v>1.2850851683</v>
      </c>
      <c r="M71" s="94">
        <v>1.0582055544</v>
      </c>
      <c r="N71" s="94">
        <v>1.560607845</v>
      </c>
      <c r="O71" s="103">
        <v>88</v>
      </c>
      <c r="P71" s="103">
        <v>1193</v>
      </c>
      <c r="Q71" s="104">
        <v>7.6630326200000001E-2</v>
      </c>
      <c r="R71" s="94">
        <v>6.2072815699999999E-2</v>
      </c>
      <c r="S71" s="94">
        <v>9.4601909499999998E-2</v>
      </c>
      <c r="T71" s="94">
        <v>0.3369110193</v>
      </c>
      <c r="U71" s="96">
        <v>7.3763621099999996E-2</v>
      </c>
      <c r="V71" s="94">
        <v>5.9855469100000003E-2</v>
      </c>
      <c r="W71" s="94">
        <v>9.09035027E-2</v>
      </c>
      <c r="X71" s="94">
        <v>1.1087411065999999</v>
      </c>
      <c r="Y71" s="94">
        <v>0.89811287200000001</v>
      </c>
      <c r="Z71" s="94">
        <v>1.3687665325</v>
      </c>
      <c r="AA71" s="103">
        <v>95</v>
      </c>
      <c r="AB71" s="103">
        <v>1063</v>
      </c>
      <c r="AC71" s="104">
        <v>9.2808926999999999E-2</v>
      </c>
      <c r="AD71" s="94">
        <v>7.5775626499999998E-2</v>
      </c>
      <c r="AE71" s="94">
        <v>0.1136710752</v>
      </c>
      <c r="AF71" s="94">
        <v>9.1688306900000002E-2</v>
      </c>
      <c r="AG71" s="96">
        <v>8.9369708399999997E-2</v>
      </c>
      <c r="AH71" s="94">
        <v>7.3090158700000005E-2</v>
      </c>
      <c r="AI71" s="94">
        <v>0.1092752419</v>
      </c>
      <c r="AJ71" s="94">
        <v>1.1906283942</v>
      </c>
      <c r="AK71" s="94">
        <v>0.97211136259999997</v>
      </c>
      <c r="AL71" s="94">
        <v>1.4582649969000001</v>
      </c>
      <c r="AM71" s="94">
        <v>0.19543629430000001</v>
      </c>
      <c r="AN71" s="94">
        <v>1.2111253031</v>
      </c>
      <c r="AO71" s="94">
        <v>0.90625598029999999</v>
      </c>
      <c r="AP71" s="94">
        <v>1.6185542844</v>
      </c>
      <c r="AQ71" s="94">
        <v>0.36133751749999998</v>
      </c>
      <c r="AR71" s="94">
        <v>0.87614792559999999</v>
      </c>
      <c r="AS71" s="94">
        <v>0.65960257950000001</v>
      </c>
      <c r="AT71" s="94">
        <v>1.1637843928</v>
      </c>
      <c r="AU71" s="93" t="s">
        <v>28</v>
      </c>
      <c r="AV71" s="93" t="s">
        <v>28</v>
      </c>
      <c r="AW71" s="93" t="s">
        <v>28</v>
      </c>
      <c r="AX71" s="93" t="s">
        <v>28</v>
      </c>
      <c r="AY71" s="93" t="s">
        <v>28</v>
      </c>
      <c r="AZ71" s="93" t="s">
        <v>28</v>
      </c>
      <c r="BA71" s="93" t="s">
        <v>28</v>
      </c>
      <c r="BB71" s="93" t="s">
        <v>28</v>
      </c>
      <c r="BC71" s="105" t="s">
        <v>28</v>
      </c>
      <c r="BD71" s="106">
        <v>20.8</v>
      </c>
      <c r="BE71" s="106">
        <v>17.600000000000001</v>
      </c>
      <c r="BF71" s="106">
        <v>19</v>
      </c>
    </row>
    <row r="72" spans="1:93" x14ac:dyDescent="0.3">
      <c r="A72" s="9"/>
      <c r="B72" t="s">
        <v>186</v>
      </c>
      <c r="C72" s="93">
        <v>63</v>
      </c>
      <c r="D72" s="103">
        <v>897</v>
      </c>
      <c r="E72" s="104">
        <v>7.4783239500000001E-2</v>
      </c>
      <c r="F72" s="94">
        <v>5.8325085800000002E-2</v>
      </c>
      <c r="G72" s="94">
        <v>9.5885549700000003E-2</v>
      </c>
      <c r="H72" s="94">
        <v>0.45758330429999999</v>
      </c>
      <c r="I72" s="96">
        <v>7.0234113700000003E-2</v>
      </c>
      <c r="J72" s="94">
        <v>5.4866441299999999E-2</v>
      </c>
      <c r="K72" s="94">
        <v>8.9906154200000005E-2</v>
      </c>
      <c r="L72" s="94">
        <v>1.0987855728</v>
      </c>
      <c r="M72" s="94">
        <v>0.8569669245</v>
      </c>
      <c r="N72" s="94">
        <v>1.4088405286000001</v>
      </c>
      <c r="O72" s="103">
        <v>72</v>
      </c>
      <c r="P72" s="103">
        <v>840</v>
      </c>
      <c r="Q72" s="104">
        <v>9.1285007200000004E-2</v>
      </c>
      <c r="R72" s="94">
        <v>7.2338274499999994E-2</v>
      </c>
      <c r="S72" s="94">
        <v>0.1151942398</v>
      </c>
      <c r="T72" s="94">
        <v>1.9076671900000002E-2</v>
      </c>
      <c r="U72" s="96">
        <v>8.5714285700000004E-2</v>
      </c>
      <c r="V72" s="94">
        <v>6.8035901900000001E-2</v>
      </c>
      <c r="W72" s="94">
        <v>0.10798620389999999</v>
      </c>
      <c r="X72" s="94">
        <v>1.3207752720999999</v>
      </c>
      <c r="Y72" s="94">
        <v>1.0466407040000001</v>
      </c>
      <c r="Z72" s="94">
        <v>1.6667107563000001</v>
      </c>
      <c r="AA72" s="103">
        <v>80</v>
      </c>
      <c r="AB72" s="103">
        <v>783</v>
      </c>
      <c r="AC72" s="104">
        <v>0.1070982093</v>
      </c>
      <c r="AD72" s="94">
        <v>8.5888874099999998E-2</v>
      </c>
      <c r="AE72" s="94">
        <v>0.13354496220000001</v>
      </c>
      <c r="AF72" s="94">
        <v>4.7821167000000001E-3</v>
      </c>
      <c r="AG72" s="96">
        <v>0.1021711367</v>
      </c>
      <c r="AH72" s="94">
        <v>8.2065571700000006E-2</v>
      </c>
      <c r="AI72" s="94">
        <v>0.12720244250000001</v>
      </c>
      <c r="AJ72" s="94">
        <v>1.3739429288</v>
      </c>
      <c r="AK72" s="94">
        <v>1.1018523273</v>
      </c>
      <c r="AL72" s="94">
        <v>1.7132233828000001</v>
      </c>
      <c r="AM72" s="94">
        <v>0.32540832930000002</v>
      </c>
      <c r="AN72" s="94">
        <v>1.1732289081</v>
      </c>
      <c r="AO72" s="94">
        <v>0.85329697199999999</v>
      </c>
      <c r="AP72" s="94">
        <v>1.6131149132</v>
      </c>
      <c r="AQ72" s="94">
        <v>0.2477687546</v>
      </c>
      <c r="AR72" s="94">
        <v>1.2206613114</v>
      </c>
      <c r="AS72" s="94">
        <v>0.87045915910000005</v>
      </c>
      <c r="AT72" s="94">
        <v>1.7117564006999999</v>
      </c>
      <c r="AU72" s="93" t="s">
        <v>28</v>
      </c>
      <c r="AV72" s="93" t="s">
        <v>28</v>
      </c>
      <c r="AW72" s="93">
        <v>3</v>
      </c>
      <c r="AX72" s="93" t="s">
        <v>28</v>
      </c>
      <c r="AY72" s="93" t="s">
        <v>28</v>
      </c>
      <c r="AZ72" s="93" t="s">
        <v>28</v>
      </c>
      <c r="BA72" s="93" t="s">
        <v>28</v>
      </c>
      <c r="BB72" s="93" t="s">
        <v>28</v>
      </c>
      <c r="BC72" s="105">
        <v>-3</v>
      </c>
      <c r="BD72" s="106">
        <v>12.6</v>
      </c>
      <c r="BE72" s="106">
        <v>14.4</v>
      </c>
      <c r="BF72" s="106">
        <v>16</v>
      </c>
    </row>
    <row r="73" spans="1:93" x14ac:dyDescent="0.3">
      <c r="A73" s="9"/>
      <c r="B73" t="s">
        <v>188</v>
      </c>
      <c r="C73" s="93">
        <v>6</v>
      </c>
      <c r="D73" s="103">
        <v>162</v>
      </c>
      <c r="E73" s="104">
        <v>4.06313118E-2</v>
      </c>
      <c r="F73" s="94">
        <v>1.82444275E-2</v>
      </c>
      <c r="G73" s="94">
        <v>9.0488095700000007E-2</v>
      </c>
      <c r="H73" s="94">
        <v>0.20668435800000001</v>
      </c>
      <c r="I73" s="96">
        <v>3.7037037000000002E-2</v>
      </c>
      <c r="J73" s="94">
        <v>1.6639285E-2</v>
      </c>
      <c r="K73" s="94">
        <v>8.24399673E-2</v>
      </c>
      <c r="L73" s="94">
        <v>0.59699338400000002</v>
      </c>
      <c r="M73" s="94">
        <v>0.26806425919999999</v>
      </c>
      <c r="N73" s="94">
        <v>1.3295360656999999</v>
      </c>
      <c r="O73" s="103">
        <v>12</v>
      </c>
      <c r="P73" s="103">
        <v>190</v>
      </c>
      <c r="Q73" s="104">
        <v>6.7436564099999999E-2</v>
      </c>
      <c r="R73" s="94">
        <v>3.8271299299999999E-2</v>
      </c>
      <c r="S73" s="94">
        <v>0.1188276922</v>
      </c>
      <c r="T73" s="94">
        <v>0.93222616000000003</v>
      </c>
      <c r="U73" s="96">
        <v>6.3157894699999995E-2</v>
      </c>
      <c r="V73" s="94">
        <v>3.58679805E-2</v>
      </c>
      <c r="W73" s="94">
        <v>0.1112111586</v>
      </c>
      <c r="X73" s="94">
        <v>0.97571933259999999</v>
      </c>
      <c r="Y73" s="94">
        <v>0.55373590189999999</v>
      </c>
      <c r="Z73" s="94">
        <v>1.7192820849999999</v>
      </c>
      <c r="AA73" s="103">
        <v>13</v>
      </c>
      <c r="AB73" s="103">
        <v>178</v>
      </c>
      <c r="AC73" s="104">
        <v>7.6619045100000005E-2</v>
      </c>
      <c r="AD73" s="94">
        <v>4.4461118100000002E-2</v>
      </c>
      <c r="AE73" s="94">
        <v>0.1320362222</v>
      </c>
      <c r="AF73" s="94">
        <v>0.95056240089999999</v>
      </c>
      <c r="AG73" s="96">
        <v>7.3033707899999994E-2</v>
      </c>
      <c r="AH73" s="94">
        <v>4.2407485100000003E-2</v>
      </c>
      <c r="AI73" s="94">
        <v>0.12577785429999999</v>
      </c>
      <c r="AJ73" s="94">
        <v>0.98293142219999996</v>
      </c>
      <c r="AK73" s="94">
        <v>0.57038338200000005</v>
      </c>
      <c r="AL73" s="94">
        <v>1.6938680392000001</v>
      </c>
      <c r="AM73" s="94">
        <v>0.74981502629999996</v>
      </c>
      <c r="AN73" s="94">
        <v>1.1361647216999999</v>
      </c>
      <c r="AO73" s="94">
        <v>0.5184183939</v>
      </c>
      <c r="AP73" s="94">
        <v>2.4900163462</v>
      </c>
      <c r="AQ73" s="94">
        <v>0.31092075270000002</v>
      </c>
      <c r="AR73" s="94">
        <v>1.6597190959000001</v>
      </c>
      <c r="AS73" s="94">
        <v>0.62291930409999996</v>
      </c>
      <c r="AT73" s="94">
        <v>4.4221899356999996</v>
      </c>
      <c r="AU73" s="93" t="s">
        <v>28</v>
      </c>
      <c r="AV73" s="93" t="s">
        <v>28</v>
      </c>
      <c r="AW73" s="93" t="s">
        <v>28</v>
      </c>
      <c r="AX73" s="93" t="s">
        <v>28</v>
      </c>
      <c r="AY73" s="93" t="s">
        <v>28</v>
      </c>
      <c r="AZ73" s="93" t="s">
        <v>28</v>
      </c>
      <c r="BA73" s="93" t="s">
        <v>28</v>
      </c>
      <c r="BB73" s="93" t="s">
        <v>28</v>
      </c>
      <c r="BC73" s="105" t="s">
        <v>28</v>
      </c>
      <c r="BD73" s="106">
        <v>1.2</v>
      </c>
      <c r="BE73" s="106">
        <v>2.4</v>
      </c>
      <c r="BF73" s="106">
        <v>2.6</v>
      </c>
    </row>
    <row r="74" spans="1:93" x14ac:dyDescent="0.3">
      <c r="A74" s="9"/>
      <c r="B74" t="s">
        <v>187</v>
      </c>
      <c r="C74" s="93">
        <v>7</v>
      </c>
      <c r="D74" s="103">
        <v>125</v>
      </c>
      <c r="E74" s="104">
        <v>6.1394260499999999E-2</v>
      </c>
      <c r="F74" s="94">
        <v>2.9252237399999999E-2</v>
      </c>
      <c r="G74" s="94">
        <v>0.12885357</v>
      </c>
      <c r="H74" s="94">
        <v>0.78524120639999995</v>
      </c>
      <c r="I74" s="96">
        <v>5.6000000000000001E-2</v>
      </c>
      <c r="J74" s="94">
        <v>2.6697099799999999E-2</v>
      </c>
      <c r="K74" s="94">
        <v>0.1174659431</v>
      </c>
      <c r="L74" s="94">
        <v>0.90206212159999999</v>
      </c>
      <c r="M74" s="94">
        <v>0.4298013389</v>
      </c>
      <c r="N74" s="94">
        <v>1.8932376370999999</v>
      </c>
      <c r="O74" s="103">
        <v>10</v>
      </c>
      <c r="P74" s="103">
        <v>118</v>
      </c>
      <c r="Q74" s="104">
        <v>9.1736602299999997E-2</v>
      </c>
      <c r="R74" s="94">
        <v>4.9326151399999997E-2</v>
      </c>
      <c r="S74" s="94">
        <v>0.17061140929999999</v>
      </c>
      <c r="T74" s="94">
        <v>0.37108594579999998</v>
      </c>
      <c r="U74" s="96">
        <v>8.4745762700000005E-2</v>
      </c>
      <c r="V74" s="94">
        <v>4.5597856800000003E-2</v>
      </c>
      <c r="W74" s="94">
        <v>0.1575039882</v>
      </c>
      <c r="X74" s="94">
        <v>1.3273092658000001</v>
      </c>
      <c r="Y74" s="94">
        <v>0.71368522649999999</v>
      </c>
      <c r="Z74" s="94">
        <v>2.4685250889999999</v>
      </c>
      <c r="AA74" s="103">
        <v>12</v>
      </c>
      <c r="AB74" s="103">
        <v>110</v>
      </c>
      <c r="AC74" s="104">
        <v>0.1151300083</v>
      </c>
      <c r="AD74" s="94">
        <v>6.5342431000000006E-2</v>
      </c>
      <c r="AE74" s="94">
        <v>0.20285316310000001</v>
      </c>
      <c r="AF74" s="94">
        <v>0.17717505049999999</v>
      </c>
      <c r="AG74" s="96">
        <v>0.10909090909999999</v>
      </c>
      <c r="AH74" s="94">
        <v>6.1953784499999998E-2</v>
      </c>
      <c r="AI74" s="94">
        <v>0.1920920012</v>
      </c>
      <c r="AJ74" s="94">
        <v>1.4769813775</v>
      </c>
      <c r="AK74" s="94">
        <v>0.83826584520000003</v>
      </c>
      <c r="AL74" s="94">
        <v>2.6023653498999999</v>
      </c>
      <c r="AM74" s="94">
        <v>0.59579245879999998</v>
      </c>
      <c r="AN74" s="94">
        <v>1.2550062391000001</v>
      </c>
      <c r="AO74" s="94">
        <v>0.54220791339999996</v>
      </c>
      <c r="AP74" s="94">
        <v>2.9048647598000001</v>
      </c>
      <c r="AQ74" s="94">
        <v>0.41511284009999999</v>
      </c>
      <c r="AR74" s="94">
        <v>1.4942211465999999</v>
      </c>
      <c r="AS74" s="94">
        <v>0.56876702670000001</v>
      </c>
      <c r="AT74" s="94">
        <v>3.9255032902</v>
      </c>
      <c r="AU74" s="93" t="s">
        <v>28</v>
      </c>
      <c r="AV74" s="93" t="s">
        <v>28</v>
      </c>
      <c r="AW74" s="93" t="s">
        <v>28</v>
      </c>
      <c r="AX74" s="93" t="s">
        <v>28</v>
      </c>
      <c r="AY74" s="93" t="s">
        <v>28</v>
      </c>
      <c r="AZ74" s="93" t="s">
        <v>28</v>
      </c>
      <c r="BA74" s="93" t="s">
        <v>28</v>
      </c>
      <c r="BB74" s="93" t="s">
        <v>28</v>
      </c>
      <c r="BC74" s="105" t="s">
        <v>28</v>
      </c>
      <c r="BD74" s="106">
        <v>1.4</v>
      </c>
      <c r="BE74" s="106">
        <v>2</v>
      </c>
      <c r="BF74" s="106">
        <v>2.4</v>
      </c>
    </row>
    <row r="75" spans="1:93" x14ac:dyDescent="0.3">
      <c r="A75" s="9"/>
      <c r="B75" t="s">
        <v>189</v>
      </c>
      <c r="C75" s="93">
        <v>27</v>
      </c>
      <c r="D75" s="103">
        <v>222</v>
      </c>
      <c r="E75" s="104">
        <v>0.13088202409999999</v>
      </c>
      <c r="F75" s="94">
        <v>8.9657938699999995E-2</v>
      </c>
      <c r="G75" s="94">
        <v>0.19106065189999999</v>
      </c>
      <c r="H75" s="94">
        <v>7.0421739999999996E-4</v>
      </c>
      <c r="I75" s="96">
        <v>0.12162162159999999</v>
      </c>
      <c r="J75" s="94">
        <v>8.3405938999999998E-2</v>
      </c>
      <c r="K75" s="94">
        <v>0.17734730900000001</v>
      </c>
      <c r="L75" s="94">
        <v>1.9230415893999999</v>
      </c>
      <c r="M75" s="94">
        <v>1.3173386199999999</v>
      </c>
      <c r="N75" s="94">
        <v>2.8072424951000001</v>
      </c>
      <c r="O75" s="103">
        <v>16</v>
      </c>
      <c r="P75" s="103">
        <v>290</v>
      </c>
      <c r="Q75" s="104">
        <v>5.9760462799999997E-2</v>
      </c>
      <c r="R75" s="94">
        <v>3.6581204399999998E-2</v>
      </c>
      <c r="S75" s="94">
        <v>9.7626990900000002E-2</v>
      </c>
      <c r="T75" s="94">
        <v>0.56142701630000003</v>
      </c>
      <c r="U75" s="96">
        <v>5.51724138E-2</v>
      </c>
      <c r="V75" s="94">
        <v>3.3800381300000001E-2</v>
      </c>
      <c r="W75" s="94">
        <v>9.00580151E-2</v>
      </c>
      <c r="X75" s="94">
        <v>0.8646561344</v>
      </c>
      <c r="Y75" s="94">
        <v>0.52928242739999998</v>
      </c>
      <c r="Z75" s="94">
        <v>1.4125355236999999</v>
      </c>
      <c r="AA75" s="103">
        <v>27</v>
      </c>
      <c r="AB75" s="103">
        <v>287</v>
      </c>
      <c r="AC75" s="104">
        <v>9.9966568800000002E-2</v>
      </c>
      <c r="AD75" s="94">
        <v>6.8490827599999998E-2</v>
      </c>
      <c r="AE75" s="94">
        <v>0.1459073458</v>
      </c>
      <c r="AF75" s="94">
        <v>0.1972407149</v>
      </c>
      <c r="AG75" s="96">
        <v>9.4076655100000003E-2</v>
      </c>
      <c r="AH75" s="94">
        <v>6.45160922E-2</v>
      </c>
      <c r="AI75" s="94">
        <v>0.13718154220000001</v>
      </c>
      <c r="AJ75" s="94">
        <v>1.282452444</v>
      </c>
      <c r="AK75" s="94">
        <v>0.87865603839999995</v>
      </c>
      <c r="AL75" s="94">
        <v>1.8718180941</v>
      </c>
      <c r="AM75" s="94">
        <v>0.1029512908</v>
      </c>
      <c r="AN75" s="94">
        <v>1.6727877291</v>
      </c>
      <c r="AO75" s="94">
        <v>0.90133370239999999</v>
      </c>
      <c r="AP75" s="94">
        <v>3.1045314064</v>
      </c>
      <c r="AQ75" s="94">
        <v>1.2961532099999999E-2</v>
      </c>
      <c r="AR75" s="94">
        <v>0.45659794149999999</v>
      </c>
      <c r="AS75" s="94">
        <v>0.246027307</v>
      </c>
      <c r="AT75" s="94">
        <v>0.84739244089999999</v>
      </c>
      <c r="AU75" s="93">
        <v>1</v>
      </c>
      <c r="AV75" s="93" t="s">
        <v>28</v>
      </c>
      <c r="AW75" s="93" t="s">
        <v>28</v>
      </c>
      <c r="AX75" s="93" t="s">
        <v>28</v>
      </c>
      <c r="AY75" s="93" t="s">
        <v>28</v>
      </c>
      <c r="AZ75" s="93" t="s">
        <v>28</v>
      </c>
      <c r="BA75" s="93" t="s">
        <v>28</v>
      </c>
      <c r="BB75" s="93" t="s">
        <v>28</v>
      </c>
      <c r="BC75" s="105">
        <v>-1</v>
      </c>
      <c r="BD75" s="106">
        <v>5.4</v>
      </c>
      <c r="BE75" s="106">
        <v>3.2</v>
      </c>
      <c r="BF75" s="106">
        <v>5.4</v>
      </c>
      <c r="BQ75" s="46"/>
      <c r="CC75" s="4"/>
      <c r="CO75" s="4"/>
    </row>
    <row r="76" spans="1:93" x14ac:dyDescent="0.3">
      <c r="A76" s="9"/>
      <c r="B76" t="s">
        <v>190</v>
      </c>
      <c r="C76" s="93">
        <v>51</v>
      </c>
      <c r="D76" s="103">
        <v>652</v>
      </c>
      <c r="E76" s="104">
        <v>8.5039698799999994E-2</v>
      </c>
      <c r="F76" s="94">
        <v>6.4530139700000003E-2</v>
      </c>
      <c r="G76" s="94">
        <v>0.1120677934</v>
      </c>
      <c r="H76" s="94">
        <v>0.11370487830000001</v>
      </c>
      <c r="I76" s="96">
        <v>7.8220858899999995E-2</v>
      </c>
      <c r="J76" s="94">
        <v>5.94470795E-2</v>
      </c>
      <c r="K76" s="94">
        <v>0.1029235215</v>
      </c>
      <c r="L76" s="94">
        <v>1.2494831026</v>
      </c>
      <c r="M76" s="94">
        <v>0.94813740339999997</v>
      </c>
      <c r="N76" s="94">
        <v>1.6466052474999999</v>
      </c>
      <c r="O76" s="103">
        <v>46</v>
      </c>
      <c r="P76" s="103">
        <v>667</v>
      </c>
      <c r="Q76" s="104">
        <v>7.3518941599999998E-2</v>
      </c>
      <c r="R76" s="94">
        <v>5.4993665099999998E-2</v>
      </c>
      <c r="S76" s="94">
        <v>9.8284680099999994E-2</v>
      </c>
      <c r="T76" s="94">
        <v>0.67664810710000001</v>
      </c>
      <c r="U76" s="96">
        <v>6.8965517200000007E-2</v>
      </c>
      <c r="V76" s="94">
        <v>5.1656999600000003E-2</v>
      </c>
      <c r="W76" s="94">
        <v>9.2073535200000001E-2</v>
      </c>
      <c r="X76" s="94">
        <v>1.0637234207999999</v>
      </c>
      <c r="Y76" s="94">
        <v>0.79568677460000004</v>
      </c>
      <c r="Z76" s="94">
        <v>1.4220514305</v>
      </c>
      <c r="AA76" s="103">
        <v>61</v>
      </c>
      <c r="AB76" s="103">
        <v>664</v>
      </c>
      <c r="AC76" s="104">
        <v>9.7418925599999998E-2</v>
      </c>
      <c r="AD76" s="94">
        <v>7.56904147E-2</v>
      </c>
      <c r="AE76" s="94">
        <v>0.12538505850000001</v>
      </c>
      <c r="AF76" s="94">
        <v>8.3352358500000001E-2</v>
      </c>
      <c r="AG76" s="96">
        <v>9.1867469899999998E-2</v>
      </c>
      <c r="AH76" s="94">
        <v>7.1478686900000005E-2</v>
      </c>
      <c r="AI76" s="94">
        <v>0.11807200700000001</v>
      </c>
      <c r="AJ76" s="94">
        <v>1.2497692058000001</v>
      </c>
      <c r="AK76" s="94">
        <v>0.97101819609999995</v>
      </c>
      <c r="AL76" s="94">
        <v>1.608541502</v>
      </c>
      <c r="AM76" s="94">
        <v>0.1494715059</v>
      </c>
      <c r="AN76" s="94">
        <v>1.3250860728</v>
      </c>
      <c r="AO76" s="94">
        <v>0.90369326949999995</v>
      </c>
      <c r="AP76" s="94">
        <v>1.9429746349999999</v>
      </c>
      <c r="AQ76" s="94">
        <v>0.47405058160000002</v>
      </c>
      <c r="AR76" s="94">
        <v>0.86452495350000003</v>
      </c>
      <c r="AS76" s="94">
        <v>0.58035059830000002</v>
      </c>
      <c r="AT76" s="94">
        <v>1.2878480651999999</v>
      </c>
      <c r="AU76" s="93" t="s">
        <v>28</v>
      </c>
      <c r="AV76" s="93" t="s">
        <v>28</v>
      </c>
      <c r="AW76" s="93" t="s">
        <v>28</v>
      </c>
      <c r="AX76" s="93" t="s">
        <v>28</v>
      </c>
      <c r="AY76" s="93" t="s">
        <v>28</v>
      </c>
      <c r="AZ76" s="93" t="s">
        <v>28</v>
      </c>
      <c r="BA76" s="93" t="s">
        <v>28</v>
      </c>
      <c r="BB76" s="93" t="s">
        <v>28</v>
      </c>
      <c r="BC76" s="105" t="s">
        <v>28</v>
      </c>
      <c r="BD76" s="106">
        <v>10.199999999999999</v>
      </c>
      <c r="BE76" s="106">
        <v>9.1999999999999993</v>
      </c>
      <c r="BF76" s="106">
        <v>12.2</v>
      </c>
      <c r="BQ76" s="46"/>
      <c r="CC76" s="4"/>
      <c r="CO76" s="4"/>
    </row>
    <row r="77" spans="1:93" x14ac:dyDescent="0.3">
      <c r="A77" s="9"/>
      <c r="B77" t="s">
        <v>193</v>
      </c>
      <c r="C77" s="93">
        <v>52</v>
      </c>
      <c r="D77" s="103">
        <v>680</v>
      </c>
      <c r="E77" s="104">
        <v>8.2473536200000003E-2</v>
      </c>
      <c r="F77" s="94">
        <v>6.2748424400000002E-2</v>
      </c>
      <c r="G77" s="94">
        <v>0.1083992823</v>
      </c>
      <c r="H77" s="94">
        <v>0.16840677449999999</v>
      </c>
      <c r="I77" s="96">
        <v>7.6470588199999995E-2</v>
      </c>
      <c r="J77" s="94">
        <v>5.8271207200000001E-2</v>
      </c>
      <c r="K77" s="94">
        <v>0.1003540367</v>
      </c>
      <c r="L77" s="94">
        <v>1.2117786317999999</v>
      </c>
      <c r="M77" s="94">
        <v>0.92195876830000001</v>
      </c>
      <c r="N77" s="94">
        <v>1.5927040374000001</v>
      </c>
      <c r="O77" s="103">
        <v>66</v>
      </c>
      <c r="P77" s="103">
        <v>701</v>
      </c>
      <c r="Q77" s="104">
        <v>9.9416764699999993E-2</v>
      </c>
      <c r="R77" s="94">
        <v>7.7982175200000003E-2</v>
      </c>
      <c r="S77" s="94">
        <v>0.12674297800000001</v>
      </c>
      <c r="T77" s="94">
        <v>3.3437127999999998E-3</v>
      </c>
      <c r="U77" s="96">
        <v>9.4151212600000006E-2</v>
      </c>
      <c r="V77" s="94">
        <v>7.3969085700000006E-2</v>
      </c>
      <c r="W77" s="94">
        <v>0.11983994050000001</v>
      </c>
      <c r="X77" s="94">
        <v>1.438431222</v>
      </c>
      <c r="Y77" s="94">
        <v>1.1283006024</v>
      </c>
      <c r="Z77" s="94">
        <v>1.83380597</v>
      </c>
      <c r="AA77" s="103">
        <v>62</v>
      </c>
      <c r="AB77" s="103">
        <v>565</v>
      </c>
      <c r="AC77" s="104">
        <v>0.115070277</v>
      </c>
      <c r="AD77" s="94">
        <v>8.9587682299999999E-2</v>
      </c>
      <c r="AE77" s="94">
        <v>0.14780121909999999</v>
      </c>
      <c r="AF77" s="94">
        <v>2.2921386999999998E-3</v>
      </c>
      <c r="AG77" s="96">
        <v>0.1097345133</v>
      </c>
      <c r="AH77" s="94">
        <v>8.5554042999999996E-2</v>
      </c>
      <c r="AI77" s="94">
        <v>0.1407492035</v>
      </c>
      <c r="AJ77" s="94">
        <v>1.4762150964</v>
      </c>
      <c r="AK77" s="94">
        <v>1.1493036468</v>
      </c>
      <c r="AL77" s="94">
        <v>1.8961142401</v>
      </c>
      <c r="AM77" s="94">
        <v>0.40838128969999998</v>
      </c>
      <c r="AN77" s="94">
        <v>1.157453447</v>
      </c>
      <c r="AO77" s="94">
        <v>0.81838156969999998</v>
      </c>
      <c r="AP77" s="94">
        <v>1.6370095951000001</v>
      </c>
      <c r="AQ77" s="94">
        <v>0.3136442405</v>
      </c>
      <c r="AR77" s="94">
        <v>1.2054383667999999</v>
      </c>
      <c r="AS77" s="94">
        <v>0.83811585440000003</v>
      </c>
      <c r="AT77" s="94">
        <v>1.7337479639</v>
      </c>
      <c r="AU77" s="93" t="s">
        <v>28</v>
      </c>
      <c r="AV77" s="93">
        <v>2</v>
      </c>
      <c r="AW77" s="93">
        <v>3</v>
      </c>
      <c r="AX77" s="93" t="s">
        <v>28</v>
      </c>
      <c r="AY77" s="93" t="s">
        <v>28</v>
      </c>
      <c r="AZ77" s="93" t="s">
        <v>28</v>
      </c>
      <c r="BA77" s="93" t="s">
        <v>28</v>
      </c>
      <c r="BB77" s="93" t="s">
        <v>28</v>
      </c>
      <c r="BC77" s="105" t="s">
        <v>230</v>
      </c>
      <c r="BD77" s="106">
        <v>10.4</v>
      </c>
      <c r="BE77" s="106">
        <v>13.2</v>
      </c>
      <c r="BF77" s="106">
        <v>12.4</v>
      </c>
    </row>
    <row r="78" spans="1:93" x14ac:dyDescent="0.3">
      <c r="A78" s="9"/>
      <c r="B78" t="s">
        <v>191</v>
      </c>
      <c r="C78" s="93">
        <v>40</v>
      </c>
      <c r="D78" s="103">
        <v>527</v>
      </c>
      <c r="E78" s="104">
        <v>8.2569293200000005E-2</v>
      </c>
      <c r="F78" s="94">
        <v>6.0482178999999997E-2</v>
      </c>
      <c r="G78" s="94">
        <v>0.11272226439999999</v>
      </c>
      <c r="H78" s="94">
        <v>0.2236977926</v>
      </c>
      <c r="I78" s="96">
        <v>7.5901328300000001E-2</v>
      </c>
      <c r="J78" s="94">
        <v>5.5675303699999998E-2</v>
      </c>
      <c r="K78" s="94">
        <v>0.1034751721</v>
      </c>
      <c r="L78" s="94">
        <v>1.2131855838000001</v>
      </c>
      <c r="M78" s="94">
        <v>0.88866096370000003</v>
      </c>
      <c r="N78" s="94">
        <v>1.6562213498</v>
      </c>
      <c r="O78" s="103">
        <v>61</v>
      </c>
      <c r="P78" s="103">
        <v>520</v>
      </c>
      <c r="Q78" s="104">
        <v>0.1272086858</v>
      </c>
      <c r="R78" s="94">
        <v>9.8820066200000001E-2</v>
      </c>
      <c r="S78" s="94">
        <v>0.16375267069999999</v>
      </c>
      <c r="T78" s="94">
        <v>2.1915417000000002E-6</v>
      </c>
      <c r="U78" s="96">
        <v>0.1173076923</v>
      </c>
      <c r="V78" s="94">
        <v>9.1272784800000006E-2</v>
      </c>
      <c r="W78" s="94">
        <v>0.15076887050000001</v>
      </c>
      <c r="X78" s="94">
        <v>1.8405441569000001</v>
      </c>
      <c r="Y78" s="94">
        <v>1.4297977702</v>
      </c>
      <c r="Z78" s="94">
        <v>2.3692880659000002</v>
      </c>
      <c r="AA78" s="103">
        <v>62</v>
      </c>
      <c r="AB78" s="103">
        <v>489</v>
      </c>
      <c r="AC78" s="104">
        <v>0.13567102710000001</v>
      </c>
      <c r="AD78" s="94">
        <v>0.1056223493</v>
      </c>
      <c r="AE78" s="94">
        <v>0.17426830330000001</v>
      </c>
      <c r="AF78" s="94">
        <v>1.4357300000000001E-5</v>
      </c>
      <c r="AG78" s="96">
        <v>0.12678936609999999</v>
      </c>
      <c r="AH78" s="94">
        <v>9.8850785900000002E-2</v>
      </c>
      <c r="AI78" s="94">
        <v>0.16262433530000001</v>
      </c>
      <c r="AJ78" s="94">
        <v>1.7404982729</v>
      </c>
      <c r="AK78" s="94">
        <v>1.3550093958</v>
      </c>
      <c r="AL78" s="94">
        <v>2.2356555219000001</v>
      </c>
      <c r="AM78" s="94">
        <v>0.72100241409999999</v>
      </c>
      <c r="AN78" s="94">
        <v>1.0665232979999999</v>
      </c>
      <c r="AO78" s="94">
        <v>0.74896552120000004</v>
      </c>
      <c r="AP78" s="94">
        <v>1.5187240441000001</v>
      </c>
      <c r="AQ78" s="94">
        <v>3.3652703499999999E-2</v>
      </c>
      <c r="AR78" s="94">
        <v>1.5406294634</v>
      </c>
      <c r="AS78" s="94">
        <v>1.0339818059999999</v>
      </c>
      <c r="AT78" s="94">
        <v>2.2955327933</v>
      </c>
      <c r="AU78" s="93" t="s">
        <v>28</v>
      </c>
      <c r="AV78" s="93">
        <v>2</v>
      </c>
      <c r="AW78" s="93">
        <v>3</v>
      </c>
      <c r="AX78" s="93" t="s">
        <v>28</v>
      </c>
      <c r="AY78" s="93" t="s">
        <v>28</v>
      </c>
      <c r="AZ78" s="93" t="s">
        <v>28</v>
      </c>
      <c r="BA78" s="93" t="s">
        <v>28</v>
      </c>
      <c r="BB78" s="93" t="s">
        <v>28</v>
      </c>
      <c r="BC78" s="105" t="s">
        <v>230</v>
      </c>
      <c r="BD78" s="106">
        <v>8</v>
      </c>
      <c r="BE78" s="106">
        <v>12.2</v>
      </c>
      <c r="BF78" s="106">
        <v>12.4</v>
      </c>
      <c r="BQ78" s="46"/>
      <c r="CO78" s="4"/>
    </row>
    <row r="79" spans="1:93" x14ac:dyDescent="0.3">
      <c r="A79" s="9"/>
      <c r="B79" t="s">
        <v>192</v>
      </c>
      <c r="C79" s="93">
        <v>39</v>
      </c>
      <c r="D79" s="103">
        <v>584</v>
      </c>
      <c r="E79" s="104">
        <v>7.4110928000000006E-2</v>
      </c>
      <c r="F79" s="94">
        <v>5.4070732599999997E-2</v>
      </c>
      <c r="G79" s="94">
        <v>0.101578606</v>
      </c>
      <c r="H79" s="94">
        <v>0.59644981679999998</v>
      </c>
      <c r="I79" s="96">
        <v>6.6780821899999995E-2</v>
      </c>
      <c r="J79" s="94">
        <v>4.8792203100000001E-2</v>
      </c>
      <c r="K79" s="94">
        <v>9.1401451300000006E-2</v>
      </c>
      <c r="L79" s="94">
        <v>1.0889073402</v>
      </c>
      <c r="M79" s="94">
        <v>0.7944579732</v>
      </c>
      <c r="N79" s="94">
        <v>1.4924882569</v>
      </c>
      <c r="O79" s="103">
        <v>44</v>
      </c>
      <c r="P79" s="103">
        <v>587</v>
      </c>
      <c r="Q79" s="104">
        <v>8.1835216799999999E-2</v>
      </c>
      <c r="R79" s="94">
        <v>6.0817946499999997E-2</v>
      </c>
      <c r="S79" s="94">
        <v>0.11011556779999999</v>
      </c>
      <c r="T79" s="94">
        <v>0.2646210061</v>
      </c>
      <c r="U79" s="96">
        <v>7.4957410599999996E-2</v>
      </c>
      <c r="V79" s="94">
        <v>5.5781618900000003E-2</v>
      </c>
      <c r="W79" s="94">
        <v>0.1007251763</v>
      </c>
      <c r="X79" s="94">
        <v>1.1840491012000001</v>
      </c>
      <c r="Y79" s="94">
        <v>0.8799565479</v>
      </c>
      <c r="Z79" s="94">
        <v>1.5932289809</v>
      </c>
      <c r="AA79" s="103">
        <v>47</v>
      </c>
      <c r="AB79" s="103">
        <v>572</v>
      </c>
      <c r="AC79" s="104">
        <v>8.7766364799999996E-2</v>
      </c>
      <c r="AD79" s="94">
        <v>6.5860830499999995E-2</v>
      </c>
      <c r="AE79" s="94">
        <v>0.1169577537</v>
      </c>
      <c r="AF79" s="94">
        <v>0.41812910170000001</v>
      </c>
      <c r="AG79" s="96">
        <v>8.2167832199999999E-2</v>
      </c>
      <c r="AH79" s="94">
        <v>6.1736403199999998E-2</v>
      </c>
      <c r="AI79" s="94">
        <v>0.1093609653</v>
      </c>
      <c r="AJ79" s="94">
        <v>1.1259383051</v>
      </c>
      <c r="AK79" s="94">
        <v>0.84491629589999995</v>
      </c>
      <c r="AL79" s="94">
        <v>1.5004291822</v>
      </c>
      <c r="AM79" s="94">
        <v>0.73872036809999997</v>
      </c>
      <c r="AN79" s="94">
        <v>1.0724767188</v>
      </c>
      <c r="AO79" s="94">
        <v>0.71092807440000005</v>
      </c>
      <c r="AP79" s="94">
        <v>1.6178940651</v>
      </c>
      <c r="AQ79" s="94">
        <v>0.65214945899999999</v>
      </c>
      <c r="AR79" s="94">
        <v>1.104226044</v>
      </c>
      <c r="AS79" s="94">
        <v>0.71753602760000001</v>
      </c>
      <c r="AT79" s="94">
        <v>1.6993086192</v>
      </c>
      <c r="AU79" s="93" t="s">
        <v>28</v>
      </c>
      <c r="AV79" s="93" t="s">
        <v>28</v>
      </c>
      <c r="AW79" s="93" t="s">
        <v>28</v>
      </c>
      <c r="AX79" s="93" t="s">
        <v>28</v>
      </c>
      <c r="AY79" s="93" t="s">
        <v>28</v>
      </c>
      <c r="AZ79" s="93" t="s">
        <v>28</v>
      </c>
      <c r="BA79" s="93" t="s">
        <v>28</v>
      </c>
      <c r="BB79" s="93" t="s">
        <v>28</v>
      </c>
      <c r="BC79" s="105" t="s">
        <v>28</v>
      </c>
      <c r="BD79" s="106">
        <v>7.8</v>
      </c>
      <c r="BE79" s="106">
        <v>8.8000000000000007</v>
      </c>
      <c r="BF79" s="106">
        <v>9.4</v>
      </c>
      <c r="BQ79" s="46"/>
      <c r="CC79" s="4"/>
      <c r="CO79" s="4"/>
    </row>
    <row r="80" spans="1:93" x14ac:dyDescent="0.3">
      <c r="A80" s="9"/>
      <c r="B80" t="s">
        <v>148</v>
      </c>
      <c r="C80" s="93">
        <v>46</v>
      </c>
      <c r="D80" s="103">
        <v>415</v>
      </c>
      <c r="E80" s="104">
        <v>0.1204482627</v>
      </c>
      <c r="F80" s="94">
        <v>9.0084444700000002E-2</v>
      </c>
      <c r="G80" s="94">
        <v>0.1610464942</v>
      </c>
      <c r="H80" s="94">
        <v>1.1730699999999999E-4</v>
      </c>
      <c r="I80" s="96">
        <v>0.11084337349999999</v>
      </c>
      <c r="J80" s="94">
        <v>8.3024623399999997E-2</v>
      </c>
      <c r="K80" s="94">
        <v>0.14798324809999999</v>
      </c>
      <c r="L80" s="94">
        <v>1.7697389714</v>
      </c>
      <c r="M80" s="94">
        <v>1.3236052460000001</v>
      </c>
      <c r="N80" s="94">
        <v>2.3662463083</v>
      </c>
      <c r="O80" s="103">
        <v>38</v>
      </c>
      <c r="P80" s="103">
        <v>382</v>
      </c>
      <c r="Q80" s="104">
        <v>0.1068855343</v>
      </c>
      <c r="R80" s="94">
        <v>7.7677639000000007E-2</v>
      </c>
      <c r="S80" s="94">
        <v>0.14707601310000001</v>
      </c>
      <c r="T80" s="94">
        <v>7.4248635E-3</v>
      </c>
      <c r="U80" s="96">
        <v>9.9476439799999997E-2</v>
      </c>
      <c r="V80" s="94">
        <v>7.2383088499999998E-2</v>
      </c>
      <c r="W80" s="94">
        <v>0.1367109678</v>
      </c>
      <c r="X80" s="94">
        <v>1.5464945993000001</v>
      </c>
      <c r="Y80" s="94">
        <v>1.1238943598</v>
      </c>
      <c r="Z80" s="94">
        <v>2.1279985300000002</v>
      </c>
      <c r="AA80" s="103">
        <v>31</v>
      </c>
      <c r="AB80" s="103">
        <v>337</v>
      </c>
      <c r="AC80" s="104">
        <v>9.8583481700000003E-2</v>
      </c>
      <c r="AD80" s="94">
        <v>6.9258529200000002E-2</v>
      </c>
      <c r="AE80" s="94">
        <v>0.1403249963</v>
      </c>
      <c r="AF80" s="94">
        <v>0.1923347882</v>
      </c>
      <c r="AG80" s="96">
        <v>9.1988130599999995E-2</v>
      </c>
      <c r="AH80" s="94">
        <v>6.4692134799999995E-2</v>
      </c>
      <c r="AI80" s="94">
        <v>0.13080131289999999</v>
      </c>
      <c r="AJ80" s="94">
        <v>1.2647090778000001</v>
      </c>
      <c r="AK80" s="94">
        <v>0.88850473870000002</v>
      </c>
      <c r="AL80" s="94">
        <v>1.8002031748</v>
      </c>
      <c r="AM80" s="94">
        <v>0.73831870229999996</v>
      </c>
      <c r="AN80" s="94">
        <v>0.92232763149999997</v>
      </c>
      <c r="AO80" s="94">
        <v>0.57395251920000001</v>
      </c>
      <c r="AP80" s="94">
        <v>1.4821578986999999</v>
      </c>
      <c r="AQ80" s="94">
        <v>0.58579790009999999</v>
      </c>
      <c r="AR80" s="94">
        <v>0.88739789069999997</v>
      </c>
      <c r="AS80" s="94">
        <v>0.57745258369999997</v>
      </c>
      <c r="AT80" s="94">
        <v>1.3637050704</v>
      </c>
      <c r="AU80" s="93">
        <v>1</v>
      </c>
      <c r="AV80" s="93" t="s">
        <v>28</v>
      </c>
      <c r="AW80" s="93" t="s">
        <v>28</v>
      </c>
      <c r="AX80" s="93" t="s">
        <v>28</v>
      </c>
      <c r="AY80" s="93" t="s">
        <v>28</v>
      </c>
      <c r="AZ80" s="93" t="s">
        <v>28</v>
      </c>
      <c r="BA80" s="93" t="s">
        <v>28</v>
      </c>
      <c r="BB80" s="93" t="s">
        <v>28</v>
      </c>
      <c r="BC80" s="105">
        <v>-1</v>
      </c>
      <c r="BD80" s="106">
        <v>9.1999999999999993</v>
      </c>
      <c r="BE80" s="106">
        <v>7.6</v>
      </c>
      <c r="BF80" s="106">
        <v>6.2</v>
      </c>
    </row>
    <row r="81" spans="1:93" x14ac:dyDescent="0.3">
      <c r="A81" s="9"/>
      <c r="B81" t="s">
        <v>195</v>
      </c>
      <c r="C81" s="93">
        <v>18</v>
      </c>
      <c r="D81" s="103">
        <v>293</v>
      </c>
      <c r="E81" s="104">
        <v>6.6030852700000003E-2</v>
      </c>
      <c r="F81" s="94">
        <v>4.15648162E-2</v>
      </c>
      <c r="G81" s="94">
        <v>0.1048981786</v>
      </c>
      <c r="H81" s="94">
        <v>0.89802340390000002</v>
      </c>
      <c r="I81" s="96">
        <v>6.1433447099999997E-2</v>
      </c>
      <c r="J81" s="94">
        <v>3.8705684900000002E-2</v>
      </c>
      <c r="K81" s="94">
        <v>9.7506824399999997E-2</v>
      </c>
      <c r="L81" s="94">
        <v>0.97018728779999996</v>
      </c>
      <c r="M81" s="94">
        <v>0.61070930649999999</v>
      </c>
      <c r="N81" s="94">
        <v>1.5412625343999999</v>
      </c>
      <c r="O81" s="103">
        <v>20</v>
      </c>
      <c r="P81" s="103">
        <v>278</v>
      </c>
      <c r="Q81" s="104">
        <v>7.87501543E-2</v>
      </c>
      <c r="R81" s="94">
        <v>5.0759070199999999E-2</v>
      </c>
      <c r="S81" s="94">
        <v>0.1221769189</v>
      </c>
      <c r="T81" s="94">
        <v>0.56027316130000004</v>
      </c>
      <c r="U81" s="96">
        <v>7.1942445999999993E-2</v>
      </c>
      <c r="V81" s="94">
        <v>4.6414187099999997E-2</v>
      </c>
      <c r="W81" s="94">
        <v>0.1115114983</v>
      </c>
      <c r="X81" s="94">
        <v>1.1394122615</v>
      </c>
      <c r="Y81" s="94">
        <v>0.73441769720000005</v>
      </c>
      <c r="Z81" s="94">
        <v>1.7677410369</v>
      </c>
      <c r="AA81" s="103">
        <v>17</v>
      </c>
      <c r="AB81" s="103">
        <v>275</v>
      </c>
      <c r="AC81" s="104">
        <v>6.4927243600000004E-2</v>
      </c>
      <c r="AD81" s="94">
        <v>4.0332232599999997E-2</v>
      </c>
      <c r="AE81" s="94">
        <v>0.1045205456</v>
      </c>
      <c r="AF81" s="94">
        <v>0.45175968500000002</v>
      </c>
      <c r="AG81" s="96">
        <v>6.1818181799999997E-2</v>
      </c>
      <c r="AH81" s="94">
        <v>3.8429924300000001E-2</v>
      </c>
      <c r="AI81" s="94">
        <v>9.9440414500000004E-2</v>
      </c>
      <c r="AJ81" s="94">
        <v>0.83293948370000004</v>
      </c>
      <c r="AK81" s="94">
        <v>0.51741468079999997</v>
      </c>
      <c r="AL81" s="94">
        <v>1.3408745621</v>
      </c>
      <c r="AM81" s="94">
        <v>0.5584945093</v>
      </c>
      <c r="AN81" s="94">
        <v>0.82447131849999999</v>
      </c>
      <c r="AO81" s="94">
        <v>0.43188783790000002</v>
      </c>
      <c r="AP81" s="94">
        <v>1.5739108525000001</v>
      </c>
      <c r="AQ81" s="94">
        <v>0.58768190819999999</v>
      </c>
      <c r="AR81" s="94">
        <v>1.1926266448</v>
      </c>
      <c r="AS81" s="94">
        <v>0.63088819870000001</v>
      </c>
      <c r="AT81" s="94">
        <v>2.2545330803999999</v>
      </c>
      <c r="AU81" s="93" t="s">
        <v>28</v>
      </c>
      <c r="AV81" s="93" t="s">
        <v>28</v>
      </c>
      <c r="AW81" s="93" t="s">
        <v>28</v>
      </c>
      <c r="AX81" s="93" t="s">
        <v>28</v>
      </c>
      <c r="AY81" s="93" t="s">
        <v>28</v>
      </c>
      <c r="AZ81" s="93" t="s">
        <v>28</v>
      </c>
      <c r="BA81" s="93" t="s">
        <v>28</v>
      </c>
      <c r="BB81" s="93" t="s">
        <v>28</v>
      </c>
      <c r="BC81" s="105" t="s">
        <v>28</v>
      </c>
      <c r="BD81" s="106">
        <v>3.6</v>
      </c>
      <c r="BE81" s="106">
        <v>4</v>
      </c>
      <c r="BF81" s="106">
        <v>3.4</v>
      </c>
      <c r="BQ81" s="46"/>
      <c r="CC81" s="4"/>
      <c r="CO81" s="4"/>
    </row>
    <row r="82" spans="1:93" x14ac:dyDescent="0.3">
      <c r="A82" s="9"/>
      <c r="B82" t="s">
        <v>194</v>
      </c>
      <c r="C82" s="93">
        <v>141</v>
      </c>
      <c r="D82" s="103">
        <v>1287</v>
      </c>
      <c r="E82" s="104">
        <v>0.1202376147</v>
      </c>
      <c r="F82" s="94">
        <v>0.1016778364</v>
      </c>
      <c r="G82" s="94">
        <v>0.14218520470000001</v>
      </c>
      <c r="H82" s="94">
        <v>2.8794920000000001E-11</v>
      </c>
      <c r="I82" s="96">
        <v>0.10955710959999999</v>
      </c>
      <c r="J82" s="94">
        <v>9.2887326699999995E-2</v>
      </c>
      <c r="K82" s="94">
        <v>0.12921849160000001</v>
      </c>
      <c r="L82" s="94">
        <v>1.7666439318</v>
      </c>
      <c r="M82" s="94">
        <v>1.4939462429000001</v>
      </c>
      <c r="N82" s="94">
        <v>2.0891185320000001</v>
      </c>
      <c r="O82" s="103">
        <v>156</v>
      </c>
      <c r="P82" s="103">
        <v>1207</v>
      </c>
      <c r="Q82" s="104">
        <v>0.14035695919999999</v>
      </c>
      <c r="R82" s="94">
        <v>0.11967039459999999</v>
      </c>
      <c r="S82" s="94">
        <v>0.1646194621</v>
      </c>
      <c r="T82" s="94">
        <v>3.0911089999999999E-18</v>
      </c>
      <c r="U82" s="96">
        <v>0.12924606459999999</v>
      </c>
      <c r="V82" s="94">
        <v>0.1104756747</v>
      </c>
      <c r="W82" s="94">
        <v>0.15120564119999999</v>
      </c>
      <c r="X82" s="94">
        <v>2.0307825635999999</v>
      </c>
      <c r="Y82" s="94">
        <v>1.7314748924000001</v>
      </c>
      <c r="Z82" s="94">
        <v>2.3818294094999999</v>
      </c>
      <c r="AA82" s="103">
        <v>185</v>
      </c>
      <c r="AB82" s="103">
        <v>1103</v>
      </c>
      <c r="AC82" s="104">
        <v>0.18077313270000001</v>
      </c>
      <c r="AD82" s="94">
        <v>0.15611142259999999</v>
      </c>
      <c r="AE82" s="94">
        <v>0.20933077789999999</v>
      </c>
      <c r="AF82" s="94">
        <v>2.5773979999999997E-29</v>
      </c>
      <c r="AG82" s="96">
        <v>0.167724388</v>
      </c>
      <c r="AH82" s="94">
        <v>0.14521605479999999</v>
      </c>
      <c r="AI82" s="94">
        <v>0.19372148880000001</v>
      </c>
      <c r="AJ82" s="94">
        <v>2.3191047633999999</v>
      </c>
      <c r="AK82" s="94">
        <v>2.0027242887000001</v>
      </c>
      <c r="AL82" s="94">
        <v>2.6854654603000001</v>
      </c>
      <c r="AM82" s="94">
        <v>1.9913761299999999E-2</v>
      </c>
      <c r="AN82" s="94">
        <v>1.2879527582999999</v>
      </c>
      <c r="AO82" s="94">
        <v>1.040813598</v>
      </c>
      <c r="AP82" s="94">
        <v>1.5937746305</v>
      </c>
      <c r="AQ82" s="94">
        <v>0.18305723879999999</v>
      </c>
      <c r="AR82" s="94">
        <v>1.1673298709</v>
      </c>
      <c r="AS82" s="94">
        <v>0.92956002319999997</v>
      </c>
      <c r="AT82" s="94">
        <v>1.4659182768000001</v>
      </c>
      <c r="AU82" s="93">
        <v>1</v>
      </c>
      <c r="AV82" s="93">
        <v>2</v>
      </c>
      <c r="AW82" s="93">
        <v>3</v>
      </c>
      <c r="AX82" s="93" t="s">
        <v>28</v>
      </c>
      <c r="AY82" s="93" t="s">
        <v>28</v>
      </c>
      <c r="AZ82" s="93" t="s">
        <v>28</v>
      </c>
      <c r="BA82" s="93" t="s">
        <v>28</v>
      </c>
      <c r="BB82" s="93" t="s">
        <v>28</v>
      </c>
      <c r="BC82" s="105" t="s">
        <v>229</v>
      </c>
      <c r="BD82" s="106">
        <v>28.2</v>
      </c>
      <c r="BE82" s="106">
        <v>31.2</v>
      </c>
      <c r="BF82" s="106">
        <v>37</v>
      </c>
      <c r="BQ82" s="46"/>
      <c r="CC82" s="4"/>
      <c r="CO82" s="4"/>
    </row>
    <row r="83" spans="1:93" x14ac:dyDescent="0.3">
      <c r="A83" s="9"/>
      <c r="B83" t="s">
        <v>196</v>
      </c>
      <c r="C83" s="93">
        <v>36</v>
      </c>
      <c r="D83" s="103">
        <v>511</v>
      </c>
      <c r="E83" s="104">
        <v>7.6406714599999995E-2</v>
      </c>
      <c r="F83" s="94">
        <v>5.5042388499999997E-2</v>
      </c>
      <c r="G83" s="94">
        <v>0.10606345740000001</v>
      </c>
      <c r="H83" s="94">
        <v>0.48935858189999998</v>
      </c>
      <c r="I83" s="96">
        <v>7.04500978E-2</v>
      </c>
      <c r="J83" s="94">
        <v>5.0817661600000001E-2</v>
      </c>
      <c r="K83" s="94">
        <v>9.7667152199999996E-2</v>
      </c>
      <c r="L83" s="94">
        <v>1.1226391928999999</v>
      </c>
      <c r="M83" s="94">
        <v>0.80873445450000003</v>
      </c>
      <c r="N83" s="94">
        <v>1.5583839051999999</v>
      </c>
      <c r="O83" s="103">
        <v>40</v>
      </c>
      <c r="P83" s="103">
        <v>502</v>
      </c>
      <c r="Q83" s="104">
        <v>8.5150890399999998E-2</v>
      </c>
      <c r="R83" s="94">
        <v>6.2381296500000002E-2</v>
      </c>
      <c r="S83" s="94">
        <v>0.1162315397</v>
      </c>
      <c r="T83" s="94">
        <v>0.18874112630000001</v>
      </c>
      <c r="U83" s="96">
        <v>7.9681274900000001E-2</v>
      </c>
      <c r="V83" s="94">
        <v>5.84479782E-2</v>
      </c>
      <c r="W83" s="94">
        <v>0.1086283181</v>
      </c>
      <c r="X83" s="94">
        <v>1.2320225841000001</v>
      </c>
      <c r="Y83" s="94">
        <v>0.90257618829999997</v>
      </c>
      <c r="Z83" s="94">
        <v>1.6817191361999999</v>
      </c>
      <c r="AA83" s="103">
        <v>44</v>
      </c>
      <c r="AB83" s="103">
        <v>444</v>
      </c>
      <c r="AC83" s="104">
        <v>0.1061746344</v>
      </c>
      <c r="AD83" s="94">
        <v>7.8915708599999995E-2</v>
      </c>
      <c r="AE83" s="94">
        <v>0.14284929060000001</v>
      </c>
      <c r="AF83" s="94">
        <v>4.1217195599999999E-2</v>
      </c>
      <c r="AG83" s="96">
        <v>9.9099099100000004E-2</v>
      </c>
      <c r="AH83" s="94">
        <v>7.3747320500000005E-2</v>
      </c>
      <c r="AI83" s="94">
        <v>0.1331659425</v>
      </c>
      <c r="AJ83" s="94">
        <v>1.3620945583999999</v>
      </c>
      <c r="AK83" s="94">
        <v>1.0123948894000001</v>
      </c>
      <c r="AL83" s="94">
        <v>1.8325868744</v>
      </c>
      <c r="AM83" s="94">
        <v>0.31247762489999997</v>
      </c>
      <c r="AN83" s="94">
        <v>1.2468998723</v>
      </c>
      <c r="AO83" s="94">
        <v>0.81259021949999999</v>
      </c>
      <c r="AP83" s="94">
        <v>1.9133374415</v>
      </c>
      <c r="AQ83" s="94">
        <v>0.63718852449999996</v>
      </c>
      <c r="AR83" s="94">
        <v>1.1144425053</v>
      </c>
      <c r="AS83" s="94">
        <v>0.71039580099999999</v>
      </c>
      <c r="AT83" s="94">
        <v>1.7482959440000001</v>
      </c>
      <c r="AU83" s="93" t="s">
        <v>28</v>
      </c>
      <c r="AV83" s="93" t="s">
        <v>28</v>
      </c>
      <c r="AW83" s="93" t="s">
        <v>28</v>
      </c>
      <c r="AX83" s="93" t="s">
        <v>28</v>
      </c>
      <c r="AY83" s="93" t="s">
        <v>28</v>
      </c>
      <c r="AZ83" s="93" t="s">
        <v>28</v>
      </c>
      <c r="BA83" s="93" t="s">
        <v>28</v>
      </c>
      <c r="BB83" s="93" t="s">
        <v>28</v>
      </c>
      <c r="BC83" s="105" t="s">
        <v>28</v>
      </c>
      <c r="BD83" s="106">
        <v>7.2</v>
      </c>
      <c r="BE83" s="106">
        <v>8</v>
      </c>
      <c r="BF83" s="106">
        <v>8.8000000000000007</v>
      </c>
      <c r="BQ83" s="46"/>
      <c r="CC83" s="4"/>
      <c r="CO83" s="4"/>
    </row>
    <row r="84" spans="1:93" s="3" customFormat="1" x14ac:dyDescent="0.3">
      <c r="A84" s="9" t="s">
        <v>233</v>
      </c>
      <c r="B84" s="3" t="s">
        <v>98</v>
      </c>
      <c r="C84" s="99">
        <v>104</v>
      </c>
      <c r="D84" s="100">
        <v>2073</v>
      </c>
      <c r="E84" s="95">
        <v>5.0181768100000003E-2</v>
      </c>
      <c r="F84" s="101">
        <v>4.1321800800000003E-2</v>
      </c>
      <c r="G84" s="101">
        <v>6.0941435199999998E-2</v>
      </c>
      <c r="H84" s="101">
        <v>2.1079979999999998E-3</v>
      </c>
      <c r="I84" s="102">
        <v>5.0168837399999999E-2</v>
      </c>
      <c r="J84" s="101">
        <v>4.1396808299999997E-2</v>
      </c>
      <c r="K84" s="101">
        <v>6.0799669100000002E-2</v>
      </c>
      <c r="L84" s="101">
        <v>0.73731765510000002</v>
      </c>
      <c r="M84" s="101">
        <v>0.6071386969</v>
      </c>
      <c r="N84" s="101">
        <v>0.89540878769999999</v>
      </c>
      <c r="O84" s="100">
        <v>167</v>
      </c>
      <c r="P84" s="100">
        <v>2999</v>
      </c>
      <c r="Q84" s="95">
        <v>5.4901822900000001E-2</v>
      </c>
      <c r="R84" s="101">
        <v>4.7060938199999999E-2</v>
      </c>
      <c r="S84" s="101">
        <v>6.4049087699999993E-2</v>
      </c>
      <c r="T84" s="101">
        <v>3.4107293E-3</v>
      </c>
      <c r="U84" s="102">
        <v>5.5685228400000002E-2</v>
      </c>
      <c r="V84" s="101">
        <v>4.78489104E-2</v>
      </c>
      <c r="W84" s="101">
        <v>6.4804916899999995E-2</v>
      </c>
      <c r="X84" s="101">
        <v>0.79435793779999997</v>
      </c>
      <c r="Y84" s="101">
        <v>0.68091053899999998</v>
      </c>
      <c r="Z84" s="101">
        <v>0.92670695660000002</v>
      </c>
      <c r="AA84" s="100">
        <v>199</v>
      </c>
      <c r="AB84" s="100">
        <v>3289</v>
      </c>
      <c r="AC84" s="95">
        <v>5.8779680899999999E-2</v>
      </c>
      <c r="AD84" s="101">
        <v>5.1031970400000001E-2</v>
      </c>
      <c r="AE84" s="101">
        <v>6.7703654500000002E-2</v>
      </c>
      <c r="AF84" s="101">
        <v>9.0753499999999998E-5</v>
      </c>
      <c r="AG84" s="102">
        <v>6.0504712699999998E-2</v>
      </c>
      <c r="AH84" s="101">
        <v>5.2656152800000001E-2</v>
      </c>
      <c r="AI84" s="101">
        <v>6.9523124300000003E-2</v>
      </c>
      <c r="AJ84" s="101">
        <v>0.75407355050000002</v>
      </c>
      <c r="AK84" s="101">
        <v>0.65467961890000004</v>
      </c>
      <c r="AL84" s="101">
        <v>0.86855754039999999</v>
      </c>
      <c r="AM84" s="101">
        <v>0.51547625919999995</v>
      </c>
      <c r="AN84" s="101">
        <v>1.0706325914000001</v>
      </c>
      <c r="AO84" s="101">
        <v>0.87158684890000004</v>
      </c>
      <c r="AP84" s="101">
        <v>1.3151347421999999</v>
      </c>
      <c r="AQ84" s="101">
        <v>0.47175026809999998</v>
      </c>
      <c r="AR84" s="101">
        <v>1.094059157</v>
      </c>
      <c r="AS84" s="101">
        <v>0.85646769040000004</v>
      </c>
      <c r="AT84" s="101">
        <v>1.3975605297</v>
      </c>
      <c r="AU84" s="99">
        <v>1</v>
      </c>
      <c r="AV84" s="99">
        <v>2</v>
      </c>
      <c r="AW84" s="99">
        <v>3</v>
      </c>
      <c r="AX84" s="99" t="s">
        <v>28</v>
      </c>
      <c r="AY84" s="99" t="s">
        <v>28</v>
      </c>
      <c r="AZ84" s="99" t="s">
        <v>28</v>
      </c>
      <c r="BA84" s="99" t="s">
        <v>28</v>
      </c>
      <c r="BB84" s="99" t="s">
        <v>28</v>
      </c>
      <c r="BC84" s="97" t="s">
        <v>229</v>
      </c>
      <c r="BD84" s="98">
        <v>20.8</v>
      </c>
      <c r="BE84" s="98">
        <v>33.4</v>
      </c>
      <c r="BF84" s="98">
        <v>39.799999999999997</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3">
        <v>75</v>
      </c>
      <c r="D85" s="103">
        <v>1249</v>
      </c>
      <c r="E85" s="104">
        <v>5.8080019199999999E-2</v>
      </c>
      <c r="F85" s="94">
        <v>4.6232255200000003E-2</v>
      </c>
      <c r="G85" s="94">
        <v>7.29639646E-2</v>
      </c>
      <c r="H85" s="94">
        <v>0.17312512329999999</v>
      </c>
      <c r="I85" s="96">
        <v>6.0048038400000003E-2</v>
      </c>
      <c r="J85" s="94">
        <v>4.78862179E-2</v>
      </c>
      <c r="K85" s="94">
        <v>7.5298636700000005E-2</v>
      </c>
      <c r="L85" s="94">
        <v>0.8533661763</v>
      </c>
      <c r="M85" s="94">
        <v>0.67928770260000004</v>
      </c>
      <c r="N85" s="94">
        <v>1.0720550778</v>
      </c>
      <c r="O85" s="103">
        <v>70</v>
      </c>
      <c r="P85" s="103">
        <v>1211</v>
      </c>
      <c r="Q85" s="104">
        <v>5.6095509799999999E-2</v>
      </c>
      <c r="R85" s="94">
        <v>4.43088154E-2</v>
      </c>
      <c r="S85" s="94">
        <v>7.10176109E-2</v>
      </c>
      <c r="T85" s="94">
        <v>8.2868784599999995E-2</v>
      </c>
      <c r="U85" s="96">
        <v>5.7803468199999999E-2</v>
      </c>
      <c r="V85" s="94">
        <v>4.5731542799999997E-2</v>
      </c>
      <c r="W85" s="94">
        <v>7.3062064600000004E-2</v>
      </c>
      <c r="X85" s="94">
        <v>0.81162903340000003</v>
      </c>
      <c r="Y85" s="94">
        <v>0.6410909038</v>
      </c>
      <c r="Z85" s="94">
        <v>1.0275324202</v>
      </c>
      <c r="AA85" s="103">
        <v>53</v>
      </c>
      <c r="AB85" s="103">
        <v>1110</v>
      </c>
      <c r="AC85" s="104">
        <v>4.5345626600000001E-2</v>
      </c>
      <c r="AD85" s="94">
        <v>3.4598472499999998E-2</v>
      </c>
      <c r="AE85" s="94">
        <v>5.9431116399999998E-2</v>
      </c>
      <c r="AF85" s="94">
        <v>8.6626799999999995E-5</v>
      </c>
      <c r="AG85" s="96">
        <v>4.7747747700000003E-2</v>
      </c>
      <c r="AH85" s="94">
        <v>3.6478029199999998E-2</v>
      </c>
      <c r="AI85" s="94">
        <v>6.2499193699999997E-2</v>
      </c>
      <c r="AJ85" s="94">
        <v>0.58173057559999997</v>
      </c>
      <c r="AK85" s="94">
        <v>0.44385734300000002</v>
      </c>
      <c r="AL85" s="94">
        <v>0.76243069510000006</v>
      </c>
      <c r="AM85" s="94">
        <v>0.2426760728</v>
      </c>
      <c r="AN85" s="94">
        <v>0.80836464009999998</v>
      </c>
      <c r="AO85" s="94">
        <v>0.56573185059999997</v>
      </c>
      <c r="AP85" s="94">
        <v>1.1550585151999999</v>
      </c>
      <c r="AQ85" s="94">
        <v>0.83429736070000005</v>
      </c>
      <c r="AR85" s="94">
        <v>0.96583146050000002</v>
      </c>
      <c r="AS85" s="94">
        <v>0.69733225330000004</v>
      </c>
      <c r="AT85" s="94">
        <v>1.3377129849</v>
      </c>
      <c r="AU85" s="93" t="s">
        <v>28</v>
      </c>
      <c r="AV85" s="93" t="s">
        <v>28</v>
      </c>
      <c r="AW85" s="93">
        <v>3</v>
      </c>
      <c r="AX85" s="93" t="s">
        <v>28</v>
      </c>
      <c r="AY85" s="93" t="s">
        <v>28</v>
      </c>
      <c r="AZ85" s="93" t="s">
        <v>28</v>
      </c>
      <c r="BA85" s="93" t="s">
        <v>28</v>
      </c>
      <c r="BB85" s="93" t="s">
        <v>28</v>
      </c>
      <c r="BC85" s="105">
        <v>-3</v>
      </c>
      <c r="BD85" s="106">
        <v>15</v>
      </c>
      <c r="BE85" s="106">
        <v>14</v>
      </c>
      <c r="BF85" s="106">
        <v>10.6</v>
      </c>
    </row>
    <row r="86" spans="1:93" x14ac:dyDescent="0.3">
      <c r="A86" s="9"/>
      <c r="B86" t="s">
        <v>100</v>
      </c>
      <c r="C86" s="93">
        <v>77</v>
      </c>
      <c r="D86" s="103">
        <v>1357</v>
      </c>
      <c r="E86" s="104">
        <v>5.5702035800000001E-2</v>
      </c>
      <c r="F86" s="94">
        <v>4.4471508700000002E-2</v>
      </c>
      <c r="G86" s="94">
        <v>6.9768642399999997E-2</v>
      </c>
      <c r="H86" s="94">
        <v>8.1137339399999994E-2</v>
      </c>
      <c r="I86" s="96">
        <v>5.6742815000000002E-2</v>
      </c>
      <c r="J86" s="94">
        <v>4.5384489899999998E-2</v>
      </c>
      <c r="K86" s="94">
        <v>7.0943775299999998E-2</v>
      </c>
      <c r="L86" s="94">
        <v>0.81842661110000003</v>
      </c>
      <c r="M86" s="94">
        <v>0.65341716289999996</v>
      </c>
      <c r="N86" s="94">
        <v>1.0251064034999999</v>
      </c>
      <c r="O86" s="103">
        <v>72</v>
      </c>
      <c r="P86" s="103">
        <v>1266</v>
      </c>
      <c r="Q86" s="104">
        <v>5.55323884E-2</v>
      </c>
      <c r="R86" s="94">
        <v>4.4007534299999998E-2</v>
      </c>
      <c r="S86" s="94">
        <v>7.0075413599999997E-2</v>
      </c>
      <c r="T86" s="94">
        <v>6.5234609799999996E-2</v>
      </c>
      <c r="U86" s="96">
        <v>5.6872037899999998E-2</v>
      </c>
      <c r="V86" s="94">
        <v>4.5142304600000002E-2</v>
      </c>
      <c r="W86" s="94">
        <v>7.1649613900000006E-2</v>
      </c>
      <c r="X86" s="94">
        <v>0.80348140069999996</v>
      </c>
      <c r="Y86" s="94">
        <v>0.6367317575</v>
      </c>
      <c r="Z86" s="94">
        <v>1.0139000508</v>
      </c>
      <c r="AA86" s="103">
        <v>99</v>
      </c>
      <c r="AB86" s="103">
        <v>1463</v>
      </c>
      <c r="AC86" s="104">
        <v>6.4346429900000002E-2</v>
      </c>
      <c r="AD86" s="94">
        <v>5.2749569000000003E-2</v>
      </c>
      <c r="AE86" s="94">
        <v>7.8492831599999993E-2</v>
      </c>
      <c r="AF86" s="94">
        <v>5.8562839800000002E-2</v>
      </c>
      <c r="AG86" s="96">
        <v>6.7669172900000005E-2</v>
      </c>
      <c r="AH86" s="94">
        <v>5.5570191599999999E-2</v>
      </c>
      <c r="AI86" s="94">
        <v>8.2402396500000002E-2</v>
      </c>
      <c r="AJ86" s="94">
        <v>0.82548833330000004</v>
      </c>
      <c r="AK86" s="94">
        <v>0.67671437109999999</v>
      </c>
      <c r="AL86" s="94">
        <v>1.0069698788999999</v>
      </c>
      <c r="AM86" s="94">
        <v>0.34156344979999997</v>
      </c>
      <c r="AN86" s="94">
        <v>1.1587189328</v>
      </c>
      <c r="AO86" s="94">
        <v>0.85532974039999998</v>
      </c>
      <c r="AP86" s="94">
        <v>1.5697215959999999</v>
      </c>
      <c r="AQ86" s="94">
        <v>0.98515550500000004</v>
      </c>
      <c r="AR86" s="94">
        <v>0.9969543783</v>
      </c>
      <c r="AS86" s="94">
        <v>0.72298353179999997</v>
      </c>
      <c r="AT86" s="94">
        <v>1.3747450510999999</v>
      </c>
      <c r="AU86" s="93" t="s">
        <v>28</v>
      </c>
      <c r="AV86" s="93" t="s">
        <v>28</v>
      </c>
      <c r="AW86" s="93" t="s">
        <v>28</v>
      </c>
      <c r="AX86" s="93" t="s">
        <v>28</v>
      </c>
      <c r="AY86" s="93" t="s">
        <v>28</v>
      </c>
      <c r="AZ86" s="93" t="s">
        <v>28</v>
      </c>
      <c r="BA86" s="93" t="s">
        <v>28</v>
      </c>
      <c r="BB86" s="93" t="s">
        <v>28</v>
      </c>
      <c r="BC86" s="105" t="s">
        <v>28</v>
      </c>
      <c r="BD86" s="106">
        <v>15.4</v>
      </c>
      <c r="BE86" s="106">
        <v>14.4</v>
      </c>
      <c r="BF86" s="106">
        <v>19.8</v>
      </c>
    </row>
    <row r="87" spans="1:93" x14ac:dyDescent="0.3">
      <c r="A87" s="9"/>
      <c r="B87" t="s">
        <v>101</v>
      </c>
      <c r="C87" s="93">
        <v>123</v>
      </c>
      <c r="D87" s="103">
        <v>2110</v>
      </c>
      <c r="E87" s="104">
        <v>5.7765929799999997E-2</v>
      </c>
      <c r="F87" s="94">
        <v>4.8298062400000001E-2</v>
      </c>
      <c r="G87" s="94">
        <v>6.9089783000000002E-2</v>
      </c>
      <c r="H87" s="94">
        <v>7.2570184999999995E-2</v>
      </c>
      <c r="I87" s="96">
        <v>5.8293838899999999E-2</v>
      </c>
      <c r="J87" s="94">
        <v>4.8850880700000002E-2</v>
      </c>
      <c r="K87" s="94">
        <v>6.9562136900000002E-2</v>
      </c>
      <c r="L87" s="94">
        <v>0.84875128020000001</v>
      </c>
      <c r="M87" s="94">
        <v>0.70964048179999994</v>
      </c>
      <c r="N87" s="94">
        <v>1.0151319635</v>
      </c>
      <c r="O87" s="103">
        <v>132</v>
      </c>
      <c r="P87" s="103">
        <v>2229</v>
      </c>
      <c r="Q87" s="104">
        <v>5.7904551700000001E-2</v>
      </c>
      <c r="R87" s="94">
        <v>4.8716725199999998E-2</v>
      </c>
      <c r="S87" s="94">
        <v>6.88251743E-2</v>
      </c>
      <c r="T87" s="94">
        <v>4.4687138299999998E-2</v>
      </c>
      <c r="U87" s="96">
        <v>5.92193809E-2</v>
      </c>
      <c r="V87" s="94">
        <v>4.9931691399999999E-2</v>
      </c>
      <c r="W87" s="94">
        <v>7.0234653999999994E-2</v>
      </c>
      <c r="X87" s="94">
        <v>0.8378035157</v>
      </c>
      <c r="Y87" s="94">
        <v>0.7048676223</v>
      </c>
      <c r="Z87" s="94">
        <v>0.99581071489999995</v>
      </c>
      <c r="AA87" s="103">
        <v>137</v>
      </c>
      <c r="AB87" s="103">
        <v>2317</v>
      </c>
      <c r="AC87" s="104">
        <v>5.6783833899999997E-2</v>
      </c>
      <c r="AD87" s="94">
        <v>4.79318912E-2</v>
      </c>
      <c r="AE87" s="94">
        <v>6.72705314E-2</v>
      </c>
      <c r="AF87" s="94">
        <v>2.4833100000000002E-4</v>
      </c>
      <c r="AG87" s="96">
        <v>5.9128183000000001E-2</v>
      </c>
      <c r="AH87" s="94">
        <v>5.0011683899999999E-2</v>
      </c>
      <c r="AI87" s="94">
        <v>6.9906504899999999E-2</v>
      </c>
      <c r="AJ87" s="94">
        <v>0.72846920130000004</v>
      </c>
      <c r="AK87" s="94">
        <v>0.61490928170000003</v>
      </c>
      <c r="AL87" s="94">
        <v>0.86300108499999995</v>
      </c>
      <c r="AM87" s="94">
        <v>0.87268918409999996</v>
      </c>
      <c r="AN87" s="94">
        <v>0.98064542850000003</v>
      </c>
      <c r="AO87" s="94">
        <v>0.77213649880000002</v>
      </c>
      <c r="AP87" s="94">
        <v>1.2454604308999999</v>
      </c>
      <c r="AQ87" s="94">
        <v>0.98474138690000002</v>
      </c>
      <c r="AR87" s="94">
        <v>1.0023997163</v>
      </c>
      <c r="AS87" s="94">
        <v>0.78408666090000001</v>
      </c>
      <c r="AT87" s="94">
        <v>1.2814976219000001</v>
      </c>
      <c r="AU87" s="93" t="s">
        <v>28</v>
      </c>
      <c r="AV87" s="93" t="s">
        <v>28</v>
      </c>
      <c r="AW87" s="93">
        <v>3</v>
      </c>
      <c r="AX87" s="93" t="s">
        <v>28</v>
      </c>
      <c r="AY87" s="93" t="s">
        <v>28</v>
      </c>
      <c r="AZ87" s="93" t="s">
        <v>28</v>
      </c>
      <c r="BA87" s="93" t="s">
        <v>28</v>
      </c>
      <c r="BB87" s="93" t="s">
        <v>28</v>
      </c>
      <c r="BC87" s="105">
        <v>-3</v>
      </c>
      <c r="BD87" s="106">
        <v>24.6</v>
      </c>
      <c r="BE87" s="106">
        <v>26.4</v>
      </c>
      <c r="BF87" s="106">
        <v>27.4</v>
      </c>
    </row>
    <row r="88" spans="1:93" x14ac:dyDescent="0.3">
      <c r="A88" s="9"/>
      <c r="B88" t="s">
        <v>102</v>
      </c>
      <c r="C88" s="93">
        <v>41</v>
      </c>
      <c r="D88" s="103">
        <v>742</v>
      </c>
      <c r="E88" s="104">
        <v>5.5756656000000002E-2</v>
      </c>
      <c r="F88" s="94">
        <v>4.10014343E-2</v>
      </c>
      <c r="G88" s="94">
        <v>7.5821851999999995E-2</v>
      </c>
      <c r="H88" s="94">
        <v>0.20360403220000001</v>
      </c>
      <c r="I88" s="96">
        <v>5.5256064700000003E-2</v>
      </c>
      <c r="J88" s="94">
        <v>4.0685963399999997E-2</v>
      </c>
      <c r="K88" s="94">
        <v>7.5043883199999994E-2</v>
      </c>
      <c r="L88" s="94">
        <v>0.81922914270000002</v>
      </c>
      <c r="M88" s="94">
        <v>0.60243157169999995</v>
      </c>
      <c r="N88" s="94">
        <v>1.1140458432</v>
      </c>
      <c r="O88" s="103">
        <v>48</v>
      </c>
      <c r="P88" s="103">
        <v>718</v>
      </c>
      <c r="Q88" s="104">
        <v>6.6177685599999994E-2</v>
      </c>
      <c r="R88" s="94">
        <v>4.9806460800000001E-2</v>
      </c>
      <c r="S88" s="94">
        <v>8.7930079800000005E-2</v>
      </c>
      <c r="T88" s="94">
        <v>0.76457829929999999</v>
      </c>
      <c r="U88" s="96">
        <v>6.6852367699999998E-2</v>
      </c>
      <c r="V88" s="94">
        <v>5.03797993E-2</v>
      </c>
      <c r="W88" s="94">
        <v>8.8710934300000002E-2</v>
      </c>
      <c r="X88" s="94">
        <v>0.95750499850000004</v>
      </c>
      <c r="Y88" s="94">
        <v>0.72063467830000005</v>
      </c>
      <c r="Z88" s="94">
        <v>1.2722338374</v>
      </c>
      <c r="AA88" s="103">
        <v>41</v>
      </c>
      <c r="AB88" s="103">
        <v>677</v>
      </c>
      <c r="AC88" s="104">
        <v>5.9063125600000002E-2</v>
      </c>
      <c r="AD88" s="94">
        <v>4.3441631299999998E-2</v>
      </c>
      <c r="AE88" s="94">
        <v>8.0302067300000002E-2</v>
      </c>
      <c r="AF88" s="94">
        <v>7.66850372E-2</v>
      </c>
      <c r="AG88" s="96">
        <v>6.0561299899999997E-2</v>
      </c>
      <c r="AH88" s="94">
        <v>4.4592296699999999E-2</v>
      </c>
      <c r="AI88" s="94">
        <v>8.2248982700000001E-2</v>
      </c>
      <c r="AJ88" s="94">
        <v>0.75770980880000005</v>
      </c>
      <c r="AK88" s="94">
        <v>0.55730457580000003</v>
      </c>
      <c r="AL88" s="94">
        <v>1.0301802269</v>
      </c>
      <c r="AM88" s="94">
        <v>0.59276954189999997</v>
      </c>
      <c r="AN88" s="94">
        <v>0.89249306679999996</v>
      </c>
      <c r="AO88" s="94">
        <v>0.58828523669999999</v>
      </c>
      <c r="AP88" s="94">
        <v>1.3540096277</v>
      </c>
      <c r="AQ88" s="94">
        <v>0.42039967379999998</v>
      </c>
      <c r="AR88" s="94">
        <v>1.1869019834000001</v>
      </c>
      <c r="AS88" s="94">
        <v>0.78234426189999995</v>
      </c>
      <c r="AT88" s="94">
        <v>1.8006603829000001</v>
      </c>
      <c r="AU88" s="93" t="s">
        <v>28</v>
      </c>
      <c r="AV88" s="93" t="s">
        <v>28</v>
      </c>
      <c r="AW88" s="93" t="s">
        <v>28</v>
      </c>
      <c r="AX88" s="93" t="s">
        <v>28</v>
      </c>
      <c r="AY88" s="93" t="s">
        <v>28</v>
      </c>
      <c r="AZ88" s="93" t="s">
        <v>28</v>
      </c>
      <c r="BA88" s="93" t="s">
        <v>28</v>
      </c>
      <c r="BB88" s="93" t="s">
        <v>28</v>
      </c>
      <c r="BC88" s="105" t="s">
        <v>28</v>
      </c>
      <c r="BD88" s="106">
        <v>8.1999999999999993</v>
      </c>
      <c r="BE88" s="106">
        <v>9.6</v>
      </c>
      <c r="BF88" s="106">
        <v>8.1999999999999993</v>
      </c>
    </row>
    <row r="89" spans="1:93" x14ac:dyDescent="0.3">
      <c r="A89" s="9"/>
      <c r="B89" t="s">
        <v>150</v>
      </c>
      <c r="C89" s="93">
        <v>125</v>
      </c>
      <c r="D89" s="103">
        <v>1726</v>
      </c>
      <c r="E89" s="104">
        <v>7.1590924700000003E-2</v>
      </c>
      <c r="F89" s="94">
        <v>5.9939932799999998E-2</v>
      </c>
      <c r="G89" s="94">
        <v>8.5506610600000005E-2</v>
      </c>
      <c r="H89" s="94">
        <v>0.57676688600000003</v>
      </c>
      <c r="I89" s="96">
        <v>7.2421784500000003E-2</v>
      </c>
      <c r="J89" s="94">
        <v>6.0776465699999997E-2</v>
      </c>
      <c r="K89" s="94">
        <v>8.6298451299999995E-2</v>
      </c>
      <c r="L89" s="94">
        <v>1.0518810857000001</v>
      </c>
      <c r="M89" s="94">
        <v>0.88069377370000002</v>
      </c>
      <c r="N89" s="94">
        <v>1.2563434095999999</v>
      </c>
      <c r="O89" s="103">
        <v>104</v>
      </c>
      <c r="P89" s="103">
        <v>1848</v>
      </c>
      <c r="Q89" s="104">
        <v>5.49718217E-2</v>
      </c>
      <c r="R89" s="94">
        <v>4.5271707500000001E-2</v>
      </c>
      <c r="S89" s="94">
        <v>6.6750324900000005E-2</v>
      </c>
      <c r="T89" s="94">
        <v>2.0811858900000001E-2</v>
      </c>
      <c r="U89" s="96">
        <v>5.6277056300000003E-2</v>
      </c>
      <c r="V89" s="94">
        <v>4.64370042E-2</v>
      </c>
      <c r="W89" s="94">
        <v>6.8202226199999993E-2</v>
      </c>
      <c r="X89" s="94">
        <v>0.79537072980000001</v>
      </c>
      <c r="Y89" s="94">
        <v>0.65502269899999999</v>
      </c>
      <c r="Z89" s="94">
        <v>0.96579034399999997</v>
      </c>
      <c r="AA89" s="103">
        <v>109</v>
      </c>
      <c r="AB89" s="103">
        <v>1604</v>
      </c>
      <c r="AC89" s="104">
        <v>6.5411434899999996E-2</v>
      </c>
      <c r="AD89" s="94">
        <v>5.4117955699999998E-2</v>
      </c>
      <c r="AE89" s="94">
        <v>7.9061667500000002E-2</v>
      </c>
      <c r="AF89" s="94">
        <v>6.9759981499999998E-2</v>
      </c>
      <c r="AG89" s="96">
        <v>6.7955112200000001E-2</v>
      </c>
      <c r="AH89" s="94">
        <v>5.6323782500000003E-2</v>
      </c>
      <c r="AI89" s="94">
        <v>8.1988408299999996E-2</v>
      </c>
      <c r="AJ89" s="94">
        <v>0.83915108419999995</v>
      </c>
      <c r="AK89" s="94">
        <v>0.69426914839999998</v>
      </c>
      <c r="AL89" s="94">
        <v>1.0142673684000001</v>
      </c>
      <c r="AM89" s="94">
        <v>0.20464212470000001</v>
      </c>
      <c r="AN89" s="94">
        <v>1.1899084451999999</v>
      </c>
      <c r="AO89" s="94">
        <v>0.90956019460000004</v>
      </c>
      <c r="AP89" s="94">
        <v>1.5566667456000001</v>
      </c>
      <c r="AQ89" s="94">
        <v>4.6569301399999999E-2</v>
      </c>
      <c r="AR89" s="94">
        <v>0.76786019989999998</v>
      </c>
      <c r="AS89" s="94">
        <v>0.59197989559999997</v>
      </c>
      <c r="AT89" s="94">
        <v>0.99599545690000002</v>
      </c>
      <c r="AU89" s="93" t="s">
        <v>28</v>
      </c>
      <c r="AV89" s="93" t="s">
        <v>28</v>
      </c>
      <c r="AW89" s="93" t="s">
        <v>28</v>
      </c>
      <c r="AX89" s="93" t="s">
        <v>28</v>
      </c>
      <c r="AY89" s="93" t="s">
        <v>28</v>
      </c>
      <c r="AZ89" s="93" t="s">
        <v>28</v>
      </c>
      <c r="BA89" s="93" t="s">
        <v>28</v>
      </c>
      <c r="BB89" s="93" t="s">
        <v>28</v>
      </c>
      <c r="BC89" s="105" t="s">
        <v>28</v>
      </c>
      <c r="BD89" s="106">
        <v>25</v>
      </c>
      <c r="BE89" s="106">
        <v>20.8</v>
      </c>
      <c r="BF89" s="106">
        <v>21.8</v>
      </c>
    </row>
    <row r="90" spans="1:93" x14ac:dyDescent="0.3">
      <c r="A90" s="9"/>
      <c r="B90" t="s">
        <v>151</v>
      </c>
      <c r="C90" s="93">
        <v>85</v>
      </c>
      <c r="D90" s="103">
        <v>1452</v>
      </c>
      <c r="E90" s="104">
        <v>5.9301605700000003E-2</v>
      </c>
      <c r="F90" s="94">
        <v>4.7855968200000001E-2</v>
      </c>
      <c r="G90" s="94">
        <v>7.3484678600000006E-2</v>
      </c>
      <c r="H90" s="94">
        <v>0.20801679419999999</v>
      </c>
      <c r="I90" s="96">
        <v>5.8539944900000002E-2</v>
      </c>
      <c r="J90" s="94">
        <v>4.7328914E-2</v>
      </c>
      <c r="K90" s="94">
        <v>7.2406587499999994E-2</v>
      </c>
      <c r="L90" s="94">
        <v>0.87131487299999999</v>
      </c>
      <c r="M90" s="94">
        <v>0.7031448199</v>
      </c>
      <c r="N90" s="94">
        <v>1.0797058960999999</v>
      </c>
      <c r="O90" s="103">
        <v>86</v>
      </c>
      <c r="P90" s="103">
        <v>1590</v>
      </c>
      <c r="Q90" s="104">
        <v>5.3863683000000002E-2</v>
      </c>
      <c r="R90" s="94">
        <v>4.35267363E-2</v>
      </c>
      <c r="S90" s="94">
        <v>6.6655499300000004E-2</v>
      </c>
      <c r="T90" s="94">
        <v>2.1835567199999999E-2</v>
      </c>
      <c r="U90" s="96">
        <v>5.4088050300000003E-2</v>
      </c>
      <c r="V90" s="94">
        <v>4.3783845600000003E-2</v>
      </c>
      <c r="W90" s="94">
        <v>6.6817273499999996E-2</v>
      </c>
      <c r="X90" s="94">
        <v>0.77933740360000003</v>
      </c>
      <c r="Y90" s="94">
        <v>0.62977523670000002</v>
      </c>
      <c r="Z90" s="94">
        <v>0.96441834049999997</v>
      </c>
      <c r="AA90" s="103">
        <v>110</v>
      </c>
      <c r="AB90" s="103">
        <v>1487</v>
      </c>
      <c r="AC90" s="104">
        <v>7.2006590800000006E-2</v>
      </c>
      <c r="AD90" s="94">
        <v>5.9625933300000003E-2</v>
      </c>
      <c r="AE90" s="94">
        <v>8.6957953099999999E-2</v>
      </c>
      <c r="AF90" s="94">
        <v>0.41002620229999998</v>
      </c>
      <c r="AG90" s="96">
        <v>7.3974445200000002E-2</v>
      </c>
      <c r="AH90" s="94">
        <v>6.1365296100000001E-2</v>
      </c>
      <c r="AI90" s="94">
        <v>8.9174482799999996E-2</v>
      </c>
      <c r="AJ90" s="94">
        <v>0.92375910689999996</v>
      </c>
      <c r="AK90" s="94">
        <v>0.76492996440000005</v>
      </c>
      <c r="AL90" s="94">
        <v>1.1155673424999999</v>
      </c>
      <c r="AM90" s="94">
        <v>4.3725115199999998E-2</v>
      </c>
      <c r="AN90" s="94">
        <v>1.3368300648</v>
      </c>
      <c r="AO90" s="94">
        <v>1.008202829</v>
      </c>
      <c r="AP90" s="94">
        <v>1.7725744965000001</v>
      </c>
      <c r="AQ90" s="94">
        <v>0.52945947100000001</v>
      </c>
      <c r="AR90" s="94">
        <v>0.90830058089999999</v>
      </c>
      <c r="AS90" s="94">
        <v>0.67303569009999997</v>
      </c>
      <c r="AT90" s="94">
        <v>1.2258041549000001</v>
      </c>
      <c r="AU90" s="93" t="s">
        <v>28</v>
      </c>
      <c r="AV90" s="93" t="s">
        <v>28</v>
      </c>
      <c r="AW90" s="93" t="s">
        <v>28</v>
      </c>
      <c r="AX90" s="93" t="s">
        <v>28</v>
      </c>
      <c r="AY90" s="93" t="s">
        <v>28</v>
      </c>
      <c r="AZ90" s="93" t="s">
        <v>28</v>
      </c>
      <c r="BA90" s="93" t="s">
        <v>28</v>
      </c>
      <c r="BB90" s="93" t="s">
        <v>28</v>
      </c>
      <c r="BC90" s="105" t="s">
        <v>28</v>
      </c>
      <c r="BD90" s="106">
        <v>17</v>
      </c>
      <c r="BE90" s="106">
        <v>17.2</v>
      </c>
      <c r="BF90" s="106">
        <v>22</v>
      </c>
    </row>
    <row r="91" spans="1:93" x14ac:dyDescent="0.3">
      <c r="A91" s="9"/>
      <c r="B91" t="s">
        <v>103</v>
      </c>
      <c r="C91" s="93">
        <v>128</v>
      </c>
      <c r="D91" s="103">
        <v>1880</v>
      </c>
      <c r="E91" s="104">
        <v>6.9410946900000006E-2</v>
      </c>
      <c r="F91" s="94">
        <v>5.8237446900000003E-2</v>
      </c>
      <c r="G91" s="94">
        <v>8.2728206700000001E-2</v>
      </c>
      <c r="H91" s="94">
        <v>0.82626073779999998</v>
      </c>
      <c r="I91" s="96">
        <v>6.8085106399999998E-2</v>
      </c>
      <c r="J91" s="94">
        <v>5.7255316899999999E-2</v>
      </c>
      <c r="K91" s="94">
        <v>8.09633404E-2</v>
      </c>
      <c r="L91" s="94">
        <v>1.0198508048999999</v>
      </c>
      <c r="M91" s="94">
        <v>0.85567925209999995</v>
      </c>
      <c r="N91" s="94">
        <v>1.2155204905999999</v>
      </c>
      <c r="O91" s="103">
        <v>112</v>
      </c>
      <c r="P91" s="103">
        <v>2095</v>
      </c>
      <c r="Q91" s="104">
        <v>5.3814003700000002E-2</v>
      </c>
      <c r="R91" s="94">
        <v>4.4627907100000003E-2</v>
      </c>
      <c r="S91" s="94">
        <v>6.4890943500000006E-2</v>
      </c>
      <c r="T91" s="94">
        <v>8.7857147000000007E-3</v>
      </c>
      <c r="U91" s="96">
        <v>5.34606205E-2</v>
      </c>
      <c r="V91" s="94">
        <v>4.4422501400000002E-2</v>
      </c>
      <c r="W91" s="94">
        <v>6.4337618499999999E-2</v>
      </c>
      <c r="X91" s="94">
        <v>0.7786186101</v>
      </c>
      <c r="Y91" s="94">
        <v>0.64570774480000004</v>
      </c>
      <c r="Z91" s="94">
        <v>0.93888751510000001</v>
      </c>
      <c r="AA91" s="103">
        <v>136</v>
      </c>
      <c r="AB91" s="103">
        <v>1971</v>
      </c>
      <c r="AC91" s="104">
        <v>6.7569422500000004E-2</v>
      </c>
      <c r="AD91" s="94">
        <v>5.7003415299999999E-2</v>
      </c>
      <c r="AE91" s="94">
        <v>8.0093917700000003E-2</v>
      </c>
      <c r="AF91" s="94">
        <v>9.9524638600000007E-2</v>
      </c>
      <c r="AG91" s="96">
        <v>6.9000507399999994E-2</v>
      </c>
      <c r="AH91" s="94">
        <v>5.8326021499999998E-2</v>
      </c>
      <c r="AI91" s="94">
        <v>8.16285749E-2</v>
      </c>
      <c r="AJ91" s="94">
        <v>0.86683550359999995</v>
      </c>
      <c r="AK91" s="94">
        <v>0.73128617080000002</v>
      </c>
      <c r="AL91" s="94">
        <v>1.0275099136000001</v>
      </c>
      <c r="AM91" s="94">
        <v>7.4456300599999997E-2</v>
      </c>
      <c r="AN91" s="94">
        <v>1.2556103947999999</v>
      </c>
      <c r="AO91" s="94">
        <v>0.977771261</v>
      </c>
      <c r="AP91" s="94">
        <v>1.6123990613000001</v>
      </c>
      <c r="AQ91" s="94">
        <v>4.9182001599999997E-2</v>
      </c>
      <c r="AR91" s="94">
        <v>0.77529562939999996</v>
      </c>
      <c r="AS91" s="94">
        <v>0.60163159759999996</v>
      </c>
      <c r="AT91" s="94">
        <v>0.99908867059999995</v>
      </c>
      <c r="AU91" s="93" t="s">
        <v>28</v>
      </c>
      <c r="AV91" s="93" t="s">
        <v>28</v>
      </c>
      <c r="AW91" s="93" t="s">
        <v>28</v>
      </c>
      <c r="AX91" s="93" t="s">
        <v>28</v>
      </c>
      <c r="AY91" s="93" t="s">
        <v>28</v>
      </c>
      <c r="AZ91" s="93" t="s">
        <v>28</v>
      </c>
      <c r="BA91" s="93" t="s">
        <v>28</v>
      </c>
      <c r="BB91" s="93" t="s">
        <v>28</v>
      </c>
      <c r="BC91" s="105" t="s">
        <v>28</v>
      </c>
      <c r="BD91" s="106">
        <v>25.6</v>
      </c>
      <c r="BE91" s="106">
        <v>22.4</v>
      </c>
      <c r="BF91" s="106">
        <v>27.2</v>
      </c>
    </row>
    <row r="92" spans="1:93" x14ac:dyDescent="0.3">
      <c r="A92" s="9"/>
      <c r="B92" t="s">
        <v>113</v>
      </c>
      <c r="C92" s="93">
        <v>119</v>
      </c>
      <c r="D92" s="103">
        <v>1425</v>
      </c>
      <c r="E92" s="104">
        <v>8.4574405500000005E-2</v>
      </c>
      <c r="F92" s="94">
        <v>7.0510799099999993E-2</v>
      </c>
      <c r="G92" s="94">
        <v>0.1014430436</v>
      </c>
      <c r="H92" s="94">
        <v>1.9220426400000001E-2</v>
      </c>
      <c r="I92" s="96">
        <v>8.3508771900000001E-2</v>
      </c>
      <c r="J92" s="94">
        <v>6.9775439300000006E-2</v>
      </c>
      <c r="K92" s="94">
        <v>9.9945124799999993E-2</v>
      </c>
      <c r="L92" s="94">
        <v>1.2426465765000001</v>
      </c>
      <c r="M92" s="94">
        <v>1.036010866</v>
      </c>
      <c r="N92" s="94">
        <v>1.4904964463000001</v>
      </c>
      <c r="O92" s="103">
        <v>123</v>
      </c>
      <c r="P92" s="103">
        <v>1689</v>
      </c>
      <c r="Q92" s="104">
        <v>7.2719652999999995E-2</v>
      </c>
      <c r="R92" s="94">
        <v>6.0813465599999998E-2</v>
      </c>
      <c r="S92" s="94">
        <v>8.69568587E-2</v>
      </c>
      <c r="T92" s="94">
        <v>0.57729594309999999</v>
      </c>
      <c r="U92" s="96">
        <v>7.2824156299999998E-2</v>
      </c>
      <c r="V92" s="94">
        <v>6.1027447200000001E-2</v>
      </c>
      <c r="W92" s="94">
        <v>8.6901189300000001E-2</v>
      </c>
      <c r="X92" s="94">
        <v>1.0521587551</v>
      </c>
      <c r="Y92" s="94">
        <v>0.87989171590000004</v>
      </c>
      <c r="Z92" s="94">
        <v>1.2581525951999999</v>
      </c>
      <c r="AA92" s="103">
        <v>138</v>
      </c>
      <c r="AB92" s="103">
        <v>1630</v>
      </c>
      <c r="AC92" s="104">
        <v>8.2222059700000003E-2</v>
      </c>
      <c r="AD92" s="94">
        <v>6.9447510500000004E-2</v>
      </c>
      <c r="AE92" s="94">
        <v>9.7346428400000004E-2</v>
      </c>
      <c r="AF92" s="94">
        <v>0.53565102060000003</v>
      </c>
      <c r="AG92" s="96">
        <v>8.4662576700000006E-2</v>
      </c>
      <c r="AH92" s="94">
        <v>7.1652672700000003E-2</v>
      </c>
      <c r="AI92" s="94">
        <v>0.10003467589999999</v>
      </c>
      <c r="AJ92" s="94">
        <v>1.0548114508999999</v>
      </c>
      <c r="AK92" s="94">
        <v>0.89092914420000002</v>
      </c>
      <c r="AL92" s="94">
        <v>1.2488391518999999</v>
      </c>
      <c r="AM92" s="94">
        <v>0.32201248230000001</v>
      </c>
      <c r="AN92" s="94">
        <v>1.1306717826999999</v>
      </c>
      <c r="AO92" s="94">
        <v>0.88670296039999996</v>
      </c>
      <c r="AP92" s="94">
        <v>1.4417665636000001</v>
      </c>
      <c r="AQ92" s="94">
        <v>0.24021254</v>
      </c>
      <c r="AR92" s="94">
        <v>0.85983049649999999</v>
      </c>
      <c r="AS92" s="94">
        <v>0.66828112760000002</v>
      </c>
      <c r="AT92" s="94">
        <v>1.1062836465000001</v>
      </c>
      <c r="AU92" s="93" t="s">
        <v>28</v>
      </c>
      <c r="AV92" s="93" t="s">
        <v>28</v>
      </c>
      <c r="AW92" s="93" t="s">
        <v>28</v>
      </c>
      <c r="AX92" s="93" t="s">
        <v>28</v>
      </c>
      <c r="AY92" s="93" t="s">
        <v>28</v>
      </c>
      <c r="AZ92" s="93" t="s">
        <v>28</v>
      </c>
      <c r="BA92" s="93" t="s">
        <v>28</v>
      </c>
      <c r="BB92" s="93" t="s">
        <v>28</v>
      </c>
      <c r="BC92" s="105" t="s">
        <v>28</v>
      </c>
      <c r="BD92" s="106">
        <v>23.8</v>
      </c>
      <c r="BE92" s="106">
        <v>24.6</v>
      </c>
      <c r="BF92" s="106">
        <v>27.6</v>
      </c>
    </row>
    <row r="93" spans="1:93" x14ac:dyDescent="0.3">
      <c r="A93" s="9"/>
      <c r="B93" t="s">
        <v>112</v>
      </c>
      <c r="C93" s="93">
        <v>8</v>
      </c>
      <c r="D93" s="103">
        <v>189</v>
      </c>
      <c r="E93" s="104">
        <v>4.1891128399999998E-2</v>
      </c>
      <c r="F93" s="94">
        <v>2.0937272400000002E-2</v>
      </c>
      <c r="G93" s="94">
        <v>8.3815437100000001E-2</v>
      </c>
      <c r="H93" s="94">
        <v>0.1702173947</v>
      </c>
      <c r="I93" s="96">
        <v>4.23280423E-2</v>
      </c>
      <c r="J93" s="94">
        <v>2.1168154200000001E-2</v>
      </c>
      <c r="K93" s="94">
        <v>8.4639555599999999E-2</v>
      </c>
      <c r="L93" s="94">
        <v>0.61550379150000001</v>
      </c>
      <c r="M93" s="94">
        <v>0.30763006459999997</v>
      </c>
      <c r="N93" s="94">
        <v>1.2314951005000001</v>
      </c>
      <c r="O93" s="103"/>
      <c r="P93" s="103"/>
      <c r="Q93" s="104"/>
      <c r="R93" s="94"/>
      <c r="S93" s="94"/>
      <c r="T93" s="94"/>
      <c r="U93" s="96"/>
      <c r="V93" s="94"/>
      <c r="W93" s="94"/>
      <c r="X93" s="94"/>
      <c r="Y93" s="94"/>
      <c r="Z93" s="94"/>
      <c r="AA93" s="103"/>
      <c r="AB93" s="103"/>
      <c r="AC93" s="104"/>
      <c r="AD93" s="94"/>
      <c r="AE93" s="94"/>
      <c r="AF93" s="94"/>
      <c r="AG93" s="96"/>
      <c r="AH93" s="94"/>
      <c r="AI93" s="94"/>
      <c r="AJ93" s="94"/>
      <c r="AK93" s="94"/>
      <c r="AL93" s="94"/>
      <c r="AM93" s="94">
        <v>0.64530220520000003</v>
      </c>
      <c r="AN93" s="94">
        <v>1.2114185681</v>
      </c>
      <c r="AO93" s="94">
        <v>0.53533399120000003</v>
      </c>
      <c r="AP93" s="94">
        <v>2.7413446023999999</v>
      </c>
      <c r="AQ93" s="94">
        <v>0.91753517100000004</v>
      </c>
      <c r="AR93" s="94">
        <v>1.0515982052999999</v>
      </c>
      <c r="AS93" s="94">
        <v>0.40573152480000002</v>
      </c>
      <c r="AT93" s="94">
        <v>2.7255924615999998</v>
      </c>
      <c r="AU93" s="93" t="s">
        <v>28</v>
      </c>
      <c r="AV93" s="93" t="s">
        <v>28</v>
      </c>
      <c r="AW93" s="93" t="s">
        <v>28</v>
      </c>
      <c r="AX93" s="93" t="s">
        <v>28</v>
      </c>
      <c r="AY93" s="93" t="s">
        <v>28</v>
      </c>
      <c r="AZ93" s="93" t="s">
        <v>28</v>
      </c>
      <c r="BA93" s="93" t="s">
        <v>425</v>
      </c>
      <c r="BB93" s="93" t="s">
        <v>425</v>
      </c>
      <c r="BC93" s="105" t="s">
        <v>447</v>
      </c>
      <c r="BD93" s="106">
        <v>1.6</v>
      </c>
      <c r="BE93" s="106"/>
      <c r="BF93" s="106"/>
    </row>
    <row r="94" spans="1:93" x14ac:dyDescent="0.3">
      <c r="A94" s="9"/>
      <c r="B94" t="s">
        <v>114</v>
      </c>
      <c r="C94" s="93">
        <v>149</v>
      </c>
      <c r="D94" s="103">
        <v>1880</v>
      </c>
      <c r="E94" s="104">
        <v>7.9946184000000003E-2</v>
      </c>
      <c r="F94" s="94">
        <v>6.7920255400000004E-2</v>
      </c>
      <c r="G94" s="94">
        <v>9.4101418000000006E-2</v>
      </c>
      <c r="H94" s="94">
        <v>5.2957212500000003E-2</v>
      </c>
      <c r="I94" s="96">
        <v>7.9255319099999999E-2</v>
      </c>
      <c r="J94" s="94">
        <v>6.7498678699999995E-2</v>
      </c>
      <c r="K94" s="94">
        <v>9.3059682500000004E-2</v>
      </c>
      <c r="L94" s="94">
        <v>1.1746444013999999</v>
      </c>
      <c r="M94" s="94">
        <v>0.99794816559999999</v>
      </c>
      <c r="N94" s="94">
        <v>1.3826263902</v>
      </c>
      <c r="O94" s="103">
        <v>164</v>
      </c>
      <c r="P94" s="103">
        <v>2097</v>
      </c>
      <c r="Q94" s="104">
        <v>7.6889555900000003E-2</v>
      </c>
      <c r="R94" s="94">
        <v>6.5819506900000005E-2</v>
      </c>
      <c r="S94" s="94">
        <v>8.9821454100000003E-2</v>
      </c>
      <c r="T94" s="94">
        <v>0.17893398029999999</v>
      </c>
      <c r="U94" s="96">
        <v>7.8206962300000002E-2</v>
      </c>
      <c r="V94" s="94">
        <v>6.7108532799999995E-2</v>
      </c>
      <c r="W94" s="94">
        <v>9.1140853499999994E-2</v>
      </c>
      <c r="X94" s="94">
        <v>1.1124918237999999</v>
      </c>
      <c r="Y94" s="94">
        <v>0.95232261819999997</v>
      </c>
      <c r="Z94" s="94">
        <v>1.2995995625000001</v>
      </c>
      <c r="AA94" s="103">
        <v>206</v>
      </c>
      <c r="AB94" s="103">
        <v>2439</v>
      </c>
      <c r="AC94" s="104">
        <v>8.2200311299999995E-2</v>
      </c>
      <c r="AD94" s="94">
        <v>7.1533150200000006E-2</v>
      </c>
      <c r="AE94" s="94">
        <v>9.4458179899999994E-2</v>
      </c>
      <c r="AF94" s="94">
        <v>0.45403249289999997</v>
      </c>
      <c r="AG94" s="96">
        <v>8.4460844600000001E-2</v>
      </c>
      <c r="AH94" s="94">
        <v>7.3679962900000007E-2</v>
      </c>
      <c r="AI94" s="94">
        <v>9.6819189299999997E-2</v>
      </c>
      <c r="AJ94" s="94">
        <v>1.0545324436000001</v>
      </c>
      <c r="AK94" s="94">
        <v>0.91768542630000005</v>
      </c>
      <c r="AL94" s="94">
        <v>1.2117863514</v>
      </c>
      <c r="AM94" s="94">
        <v>0.5233469597</v>
      </c>
      <c r="AN94" s="94">
        <v>1.0690699180000001</v>
      </c>
      <c r="AO94" s="94">
        <v>0.870813697</v>
      </c>
      <c r="AP94" s="94">
        <v>1.3124626927</v>
      </c>
      <c r="AQ94" s="94">
        <v>0.73052606850000001</v>
      </c>
      <c r="AR94" s="94">
        <v>0.96176642899999998</v>
      </c>
      <c r="AS94" s="94">
        <v>0.77041870280000002</v>
      </c>
      <c r="AT94" s="94">
        <v>1.2006389002</v>
      </c>
      <c r="AU94" s="93" t="s">
        <v>28</v>
      </c>
      <c r="AV94" s="93" t="s">
        <v>28</v>
      </c>
      <c r="AW94" s="93" t="s">
        <v>28</v>
      </c>
      <c r="AX94" s="93" t="s">
        <v>28</v>
      </c>
      <c r="AY94" s="93" t="s">
        <v>28</v>
      </c>
      <c r="AZ94" s="93" t="s">
        <v>28</v>
      </c>
      <c r="BA94" s="93" t="s">
        <v>28</v>
      </c>
      <c r="BB94" s="93" t="s">
        <v>28</v>
      </c>
      <c r="BC94" s="105" t="s">
        <v>28</v>
      </c>
      <c r="BD94" s="106">
        <v>29.8</v>
      </c>
      <c r="BE94" s="106">
        <v>32.799999999999997</v>
      </c>
      <c r="BF94" s="106">
        <v>41.2</v>
      </c>
    </row>
    <row r="95" spans="1:93" x14ac:dyDescent="0.3">
      <c r="A95" s="9"/>
      <c r="B95" t="s">
        <v>104</v>
      </c>
      <c r="C95" s="93">
        <v>93</v>
      </c>
      <c r="D95" s="103">
        <v>1671</v>
      </c>
      <c r="E95" s="104">
        <v>5.45086049E-2</v>
      </c>
      <c r="F95" s="94">
        <v>4.4394072800000003E-2</v>
      </c>
      <c r="G95" s="94">
        <v>6.6927583400000004E-2</v>
      </c>
      <c r="H95" s="94">
        <v>3.3991826900000001E-2</v>
      </c>
      <c r="I95" s="96">
        <v>5.5655296200000003E-2</v>
      </c>
      <c r="J95" s="94">
        <v>4.5419359999999999E-2</v>
      </c>
      <c r="K95" s="94">
        <v>6.8198054699999996E-2</v>
      </c>
      <c r="L95" s="94">
        <v>0.80089160439999996</v>
      </c>
      <c r="M95" s="94">
        <v>0.65227940159999998</v>
      </c>
      <c r="N95" s="94">
        <v>0.9833628968</v>
      </c>
      <c r="O95" s="103">
        <v>98</v>
      </c>
      <c r="P95" s="103">
        <v>1746</v>
      </c>
      <c r="Q95" s="104">
        <v>5.4159812600000003E-2</v>
      </c>
      <c r="R95" s="94">
        <v>4.4346758E-2</v>
      </c>
      <c r="S95" s="94">
        <v>6.61443008E-2</v>
      </c>
      <c r="T95" s="94">
        <v>1.6817388900000001E-2</v>
      </c>
      <c r="U95" s="96">
        <v>5.6128293199999998E-2</v>
      </c>
      <c r="V95" s="94">
        <v>4.6046592300000001E-2</v>
      </c>
      <c r="W95" s="94">
        <v>6.8417338699999997E-2</v>
      </c>
      <c r="X95" s="94">
        <v>0.78362201389999997</v>
      </c>
      <c r="Y95" s="94">
        <v>0.64163988250000004</v>
      </c>
      <c r="Z95" s="94">
        <v>0.95702196429999997</v>
      </c>
      <c r="AA95" s="103">
        <v>96</v>
      </c>
      <c r="AB95" s="103">
        <v>1737</v>
      </c>
      <c r="AC95" s="104">
        <v>5.2291377399999998E-2</v>
      </c>
      <c r="AD95" s="94">
        <v>4.2737290800000001E-2</v>
      </c>
      <c r="AE95" s="94">
        <v>6.3981317100000004E-2</v>
      </c>
      <c r="AF95" s="94">
        <v>1.052055E-4</v>
      </c>
      <c r="AG95" s="96">
        <v>5.52677029E-2</v>
      </c>
      <c r="AH95" s="94">
        <v>4.5247649199999997E-2</v>
      </c>
      <c r="AI95" s="94">
        <v>6.7506689100000003E-2</v>
      </c>
      <c r="AJ95" s="94">
        <v>0.67083631649999997</v>
      </c>
      <c r="AK95" s="94">
        <v>0.54826872289999995</v>
      </c>
      <c r="AL95" s="94">
        <v>0.82080436980000004</v>
      </c>
      <c r="AM95" s="94">
        <v>0.80685948880000002</v>
      </c>
      <c r="AN95" s="94">
        <v>0.96550144739999999</v>
      </c>
      <c r="AO95" s="94">
        <v>0.72864990269999996</v>
      </c>
      <c r="AP95" s="94">
        <v>1.2793428523999999</v>
      </c>
      <c r="AQ95" s="94">
        <v>0.96463072100000002</v>
      </c>
      <c r="AR95" s="94">
        <v>0.99360115090000001</v>
      </c>
      <c r="AS95" s="94">
        <v>0.74814715440000001</v>
      </c>
      <c r="AT95" s="94">
        <v>1.3195843107</v>
      </c>
      <c r="AU95" s="93" t="s">
        <v>28</v>
      </c>
      <c r="AV95" s="93" t="s">
        <v>28</v>
      </c>
      <c r="AW95" s="93">
        <v>3</v>
      </c>
      <c r="AX95" s="93" t="s">
        <v>28</v>
      </c>
      <c r="AY95" s="93" t="s">
        <v>28</v>
      </c>
      <c r="AZ95" s="93" t="s">
        <v>28</v>
      </c>
      <c r="BA95" s="93" t="s">
        <v>28</v>
      </c>
      <c r="BB95" s="93" t="s">
        <v>28</v>
      </c>
      <c r="BC95" s="105">
        <v>-3</v>
      </c>
      <c r="BD95" s="106">
        <v>18.600000000000001</v>
      </c>
      <c r="BE95" s="106">
        <v>19.600000000000001</v>
      </c>
      <c r="BF95" s="106">
        <v>19.2</v>
      </c>
    </row>
    <row r="96" spans="1:93" x14ac:dyDescent="0.3">
      <c r="A96" s="9"/>
      <c r="B96" t="s">
        <v>105</v>
      </c>
      <c r="C96" s="93">
        <v>57</v>
      </c>
      <c r="D96" s="103">
        <v>1024</v>
      </c>
      <c r="E96" s="104">
        <v>5.6230813599999999E-2</v>
      </c>
      <c r="F96" s="94">
        <v>4.3307975800000002E-2</v>
      </c>
      <c r="G96" s="94">
        <v>7.3009748099999994E-2</v>
      </c>
      <c r="H96" s="94">
        <v>0.15185087480000001</v>
      </c>
      <c r="I96" s="96">
        <v>5.56640625E-2</v>
      </c>
      <c r="J96" s="94">
        <v>4.2936881699999999E-2</v>
      </c>
      <c r="K96" s="94">
        <v>7.2163783999999995E-2</v>
      </c>
      <c r="L96" s="94">
        <v>0.82619591169999995</v>
      </c>
      <c r="M96" s="94">
        <v>0.63632144420000003</v>
      </c>
      <c r="N96" s="94">
        <v>1.0727277711000001</v>
      </c>
      <c r="O96" s="103">
        <v>73</v>
      </c>
      <c r="P96" s="103">
        <v>933</v>
      </c>
      <c r="Q96" s="104">
        <v>7.7307757399999996E-2</v>
      </c>
      <c r="R96" s="94">
        <v>6.1361732699999998E-2</v>
      </c>
      <c r="S96" s="94">
        <v>9.7397662999999995E-2</v>
      </c>
      <c r="T96" s="94">
        <v>0.34186890450000001</v>
      </c>
      <c r="U96" s="96">
        <v>7.8242229400000002E-2</v>
      </c>
      <c r="V96" s="94">
        <v>6.2203613099999999E-2</v>
      </c>
      <c r="W96" s="94">
        <v>9.8416251900000001E-2</v>
      </c>
      <c r="X96" s="94">
        <v>1.1185426555</v>
      </c>
      <c r="Y96" s="94">
        <v>0.88782442660000005</v>
      </c>
      <c r="Z96" s="94">
        <v>1.4092174474000001</v>
      </c>
      <c r="AA96" s="103">
        <v>61</v>
      </c>
      <c r="AB96" s="103">
        <v>745</v>
      </c>
      <c r="AC96" s="104">
        <v>8.0338005399999995E-2</v>
      </c>
      <c r="AD96" s="94">
        <v>6.2424788199999998E-2</v>
      </c>
      <c r="AE96" s="94">
        <v>0.1033915421</v>
      </c>
      <c r="AF96" s="94">
        <v>0.8146143052</v>
      </c>
      <c r="AG96" s="96">
        <v>8.1879194599999996E-2</v>
      </c>
      <c r="AH96" s="94">
        <v>6.3707178700000006E-2</v>
      </c>
      <c r="AI96" s="94">
        <v>0.1052346478</v>
      </c>
      <c r="AJ96" s="94">
        <v>1.0306412697</v>
      </c>
      <c r="AK96" s="94">
        <v>0.8008359505</v>
      </c>
      <c r="AL96" s="94">
        <v>1.3263907871</v>
      </c>
      <c r="AM96" s="94">
        <v>0.82459559520000003</v>
      </c>
      <c r="AN96" s="94">
        <v>1.0391972044</v>
      </c>
      <c r="AO96" s="94">
        <v>0.7396673842</v>
      </c>
      <c r="AP96" s="94">
        <v>1.4600222380000001</v>
      </c>
      <c r="AQ96" s="94">
        <v>7.1717857400000001E-2</v>
      </c>
      <c r="AR96" s="94">
        <v>1.3748290744</v>
      </c>
      <c r="AS96" s="94">
        <v>0.97227616260000005</v>
      </c>
      <c r="AT96" s="94">
        <v>1.944051553</v>
      </c>
      <c r="AU96" s="93" t="s">
        <v>28</v>
      </c>
      <c r="AV96" s="93" t="s">
        <v>28</v>
      </c>
      <c r="AW96" s="93" t="s">
        <v>28</v>
      </c>
      <c r="AX96" s="93" t="s">
        <v>28</v>
      </c>
      <c r="AY96" s="93" t="s">
        <v>28</v>
      </c>
      <c r="AZ96" s="93" t="s">
        <v>28</v>
      </c>
      <c r="BA96" s="93" t="s">
        <v>28</v>
      </c>
      <c r="BB96" s="93" t="s">
        <v>28</v>
      </c>
      <c r="BC96" s="105" t="s">
        <v>28</v>
      </c>
      <c r="BD96" s="106">
        <v>11.4</v>
      </c>
      <c r="BE96" s="106">
        <v>14.6</v>
      </c>
      <c r="BF96" s="106">
        <v>12.2</v>
      </c>
    </row>
    <row r="97" spans="1:93" x14ac:dyDescent="0.3">
      <c r="A97" s="9"/>
      <c r="B97" t="s">
        <v>106</v>
      </c>
      <c r="C97" s="93">
        <v>13</v>
      </c>
      <c r="D97" s="103">
        <v>345</v>
      </c>
      <c r="E97" s="104">
        <v>3.6086457299999999E-2</v>
      </c>
      <c r="F97" s="94">
        <v>2.0937632899999999E-2</v>
      </c>
      <c r="G97" s="94">
        <v>6.2195779700000002E-2</v>
      </c>
      <c r="H97" s="94">
        <v>2.2349992900000001E-2</v>
      </c>
      <c r="I97" s="96">
        <v>3.7681159399999997E-2</v>
      </c>
      <c r="J97" s="94">
        <v>2.1879803900000001E-2</v>
      </c>
      <c r="K97" s="94">
        <v>6.4894081300000003E-2</v>
      </c>
      <c r="L97" s="94">
        <v>0.53021611479999997</v>
      </c>
      <c r="M97" s="94">
        <v>0.30763536219999998</v>
      </c>
      <c r="N97" s="94">
        <v>0.91383879410000002</v>
      </c>
      <c r="O97" s="103">
        <v>13</v>
      </c>
      <c r="P97" s="103">
        <v>277</v>
      </c>
      <c r="Q97" s="104">
        <v>4.5181111000000003E-2</v>
      </c>
      <c r="R97" s="94">
        <v>2.6216007400000001E-2</v>
      </c>
      <c r="S97" s="94">
        <v>7.7865891800000003E-2</v>
      </c>
      <c r="T97" s="94">
        <v>0.12585053460000001</v>
      </c>
      <c r="U97" s="96">
        <v>4.69314079E-2</v>
      </c>
      <c r="V97" s="94">
        <v>2.7251019299999998E-2</v>
      </c>
      <c r="W97" s="94">
        <v>8.0824758299999994E-2</v>
      </c>
      <c r="X97" s="94">
        <v>0.65371188579999995</v>
      </c>
      <c r="Y97" s="94">
        <v>0.37931151390000001</v>
      </c>
      <c r="Z97" s="94">
        <v>1.1266181331</v>
      </c>
      <c r="AA97" s="103">
        <v>19</v>
      </c>
      <c r="AB97" s="103">
        <v>294</v>
      </c>
      <c r="AC97" s="104">
        <v>6.0870138400000003E-2</v>
      </c>
      <c r="AD97" s="94">
        <v>3.8795912500000002E-2</v>
      </c>
      <c r="AE97" s="94">
        <v>9.5504229800000007E-2</v>
      </c>
      <c r="AF97" s="94">
        <v>0.28185202910000001</v>
      </c>
      <c r="AG97" s="96">
        <v>6.4625850299999996E-2</v>
      </c>
      <c r="AH97" s="94">
        <v>4.1221827699999998E-2</v>
      </c>
      <c r="AI97" s="94">
        <v>0.10131769409999999</v>
      </c>
      <c r="AJ97" s="94">
        <v>0.78089163859999999</v>
      </c>
      <c r="AK97" s="94">
        <v>0.49770551699999999</v>
      </c>
      <c r="AL97" s="94">
        <v>1.2252059309000001</v>
      </c>
      <c r="AM97" s="94">
        <v>0.40761757859999997</v>
      </c>
      <c r="AN97" s="94">
        <v>1.3472474887999999</v>
      </c>
      <c r="AO97" s="94">
        <v>0.66537465110000005</v>
      </c>
      <c r="AP97" s="94">
        <v>2.7279004285999999</v>
      </c>
      <c r="AQ97" s="94">
        <v>0.56662471219999999</v>
      </c>
      <c r="AR97" s="94">
        <v>1.2520240096999999</v>
      </c>
      <c r="AS97" s="94">
        <v>0.58042054949999999</v>
      </c>
      <c r="AT97" s="94">
        <v>2.7007384938999999</v>
      </c>
      <c r="AU97" s="93" t="s">
        <v>28</v>
      </c>
      <c r="AV97" s="93" t="s">
        <v>28</v>
      </c>
      <c r="AW97" s="93" t="s">
        <v>28</v>
      </c>
      <c r="AX97" s="93" t="s">
        <v>28</v>
      </c>
      <c r="AY97" s="93" t="s">
        <v>28</v>
      </c>
      <c r="AZ97" s="93" t="s">
        <v>28</v>
      </c>
      <c r="BA97" s="93" t="s">
        <v>28</v>
      </c>
      <c r="BB97" s="93" t="s">
        <v>28</v>
      </c>
      <c r="BC97" s="105" t="s">
        <v>28</v>
      </c>
      <c r="BD97" s="106">
        <v>2.6</v>
      </c>
      <c r="BE97" s="106">
        <v>2.6</v>
      </c>
      <c r="BF97" s="106">
        <v>3.8</v>
      </c>
    </row>
    <row r="98" spans="1:93" x14ac:dyDescent="0.3">
      <c r="A98" s="9"/>
      <c r="B98" t="s">
        <v>107</v>
      </c>
      <c r="C98" s="93">
        <v>92</v>
      </c>
      <c r="D98" s="103">
        <v>1543</v>
      </c>
      <c r="E98" s="104">
        <v>6.0806418000000001E-2</v>
      </c>
      <c r="F98" s="94">
        <v>4.9473241799999998E-2</v>
      </c>
      <c r="G98" s="94">
        <v>7.4735762999999997E-2</v>
      </c>
      <c r="H98" s="94">
        <v>0.28424369030000002</v>
      </c>
      <c r="I98" s="96">
        <v>5.96241089E-2</v>
      </c>
      <c r="J98" s="94">
        <v>4.8604670799999999E-2</v>
      </c>
      <c r="K98" s="94">
        <v>7.3141825699999996E-2</v>
      </c>
      <c r="L98" s="94">
        <v>0.89342498790000002</v>
      </c>
      <c r="M98" s="94">
        <v>0.72690732150000004</v>
      </c>
      <c r="N98" s="94">
        <v>1.098088003</v>
      </c>
      <c r="O98" s="103">
        <v>120</v>
      </c>
      <c r="P98" s="103">
        <v>1769</v>
      </c>
      <c r="Q98" s="104">
        <v>6.7955477700000003E-2</v>
      </c>
      <c r="R98" s="94">
        <v>5.6706611800000001E-2</v>
      </c>
      <c r="S98" s="94">
        <v>8.1435776200000004E-2</v>
      </c>
      <c r="T98" s="94">
        <v>0.85463934990000001</v>
      </c>
      <c r="U98" s="96">
        <v>6.7834934999999999E-2</v>
      </c>
      <c r="V98" s="94">
        <v>5.6721760099999997E-2</v>
      </c>
      <c r="W98" s="94">
        <v>8.1125451599999995E-2</v>
      </c>
      <c r="X98" s="94">
        <v>0.98322733650000005</v>
      </c>
      <c r="Y98" s="94">
        <v>0.82047088469999996</v>
      </c>
      <c r="Z98" s="94">
        <v>1.1782697148000001</v>
      </c>
      <c r="AA98" s="103">
        <v>136</v>
      </c>
      <c r="AB98" s="103">
        <v>1748</v>
      </c>
      <c r="AC98" s="104">
        <v>7.6572226500000007E-2</v>
      </c>
      <c r="AD98" s="94">
        <v>6.45981734E-2</v>
      </c>
      <c r="AE98" s="94">
        <v>9.0765815099999994E-2</v>
      </c>
      <c r="AF98" s="94">
        <v>0.83720132309999995</v>
      </c>
      <c r="AG98" s="96">
        <v>7.7803203700000004E-2</v>
      </c>
      <c r="AH98" s="94">
        <v>6.5766927000000003E-2</v>
      </c>
      <c r="AI98" s="94">
        <v>9.2042288900000005E-2</v>
      </c>
      <c r="AJ98" s="94">
        <v>0.98233079469999995</v>
      </c>
      <c r="AK98" s="94">
        <v>0.82871790430000003</v>
      </c>
      <c r="AL98" s="94">
        <v>1.1644176928000001</v>
      </c>
      <c r="AM98" s="94">
        <v>0.3405124376</v>
      </c>
      <c r="AN98" s="94">
        <v>1.1267999150000001</v>
      </c>
      <c r="AO98" s="94">
        <v>0.88152471249999997</v>
      </c>
      <c r="AP98" s="94">
        <v>1.4403204248999999</v>
      </c>
      <c r="AQ98" s="94">
        <v>0.42248669560000002</v>
      </c>
      <c r="AR98" s="94">
        <v>1.1175708070000001</v>
      </c>
      <c r="AS98" s="94">
        <v>0.85175588670000002</v>
      </c>
      <c r="AT98" s="94">
        <v>1.4663409179</v>
      </c>
      <c r="AU98" s="93" t="s">
        <v>28</v>
      </c>
      <c r="AV98" s="93" t="s">
        <v>28</v>
      </c>
      <c r="AW98" s="93" t="s">
        <v>28</v>
      </c>
      <c r="AX98" s="93" t="s">
        <v>28</v>
      </c>
      <c r="AY98" s="93" t="s">
        <v>28</v>
      </c>
      <c r="AZ98" s="93" t="s">
        <v>28</v>
      </c>
      <c r="BA98" s="93" t="s">
        <v>28</v>
      </c>
      <c r="BB98" s="93" t="s">
        <v>28</v>
      </c>
      <c r="BC98" s="105" t="s">
        <v>28</v>
      </c>
      <c r="BD98" s="106">
        <v>18.399999999999999</v>
      </c>
      <c r="BE98" s="106">
        <v>24</v>
      </c>
      <c r="BF98" s="106">
        <v>27.2</v>
      </c>
    </row>
    <row r="99" spans="1:93" x14ac:dyDescent="0.3">
      <c r="A99" s="9"/>
      <c r="B99" t="s">
        <v>108</v>
      </c>
      <c r="C99" s="93">
        <v>92</v>
      </c>
      <c r="D99" s="103">
        <v>1765</v>
      </c>
      <c r="E99" s="104">
        <v>5.3094458800000001E-2</v>
      </c>
      <c r="F99" s="94">
        <v>4.3198567600000001E-2</v>
      </c>
      <c r="G99" s="94">
        <v>6.5257292300000005E-2</v>
      </c>
      <c r="H99" s="94">
        <v>1.8297914500000002E-2</v>
      </c>
      <c r="I99" s="96">
        <v>5.2124645900000002E-2</v>
      </c>
      <c r="J99" s="94">
        <v>4.2491222100000003E-2</v>
      </c>
      <c r="K99" s="94">
        <v>6.3942117300000004E-2</v>
      </c>
      <c r="L99" s="94">
        <v>0.78011364120000004</v>
      </c>
      <c r="M99" s="94">
        <v>0.63471391629999996</v>
      </c>
      <c r="N99" s="94">
        <v>0.95882141160000001</v>
      </c>
      <c r="O99" s="103">
        <v>122</v>
      </c>
      <c r="P99" s="103">
        <v>1775</v>
      </c>
      <c r="Q99" s="104">
        <v>6.9111659699999994E-2</v>
      </c>
      <c r="R99" s="94">
        <v>5.77556558E-2</v>
      </c>
      <c r="S99" s="94">
        <v>8.27004982E-2</v>
      </c>
      <c r="T99" s="94">
        <v>0.99961480390000002</v>
      </c>
      <c r="U99" s="96">
        <v>6.8732394399999994E-2</v>
      </c>
      <c r="V99" s="94">
        <v>5.7556888299999998E-2</v>
      </c>
      <c r="W99" s="94">
        <v>8.2077787299999996E-2</v>
      </c>
      <c r="X99" s="94">
        <v>0.99995578659999995</v>
      </c>
      <c r="Y99" s="94">
        <v>0.83564918690000001</v>
      </c>
      <c r="Z99" s="94">
        <v>1.196568597</v>
      </c>
      <c r="AA99" s="103">
        <v>139</v>
      </c>
      <c r="AB99" s="103">
        <v>1772</v>
      </c>
      <c r="AC99" s="104">
        <v>7.7254344399999994E-2</v>
      </c>
      <c r="AD99" s="94">
        <v>6.5291346400000005E-2</v>
      </c>
      <c r="AE99" s="94">
        <v>9.14092611E-2</v>
      </c>
      <c r="AF99" s="94">
        <v>0.91688210699999995</v>
      </c>
      <c r="AG99" s="96">
        <v>7.8442437899999995E-2</v>
      </c>
      <c r="AH99" s="94">
        <v>6.6428295700000001E-2</v>
      </c>
      <c r="AI99" s="94">
        <v>9.26294436E-2</v>
      </c>
      <c r="AJ99" s="94">
        <v>0.99108155850000001</v>
      </c>
      <c r="AK99" s="94">
        <v>0.83761049040000002</v>
      </c>
      <c r="AL99" s="94">
        <v>1.1726723421</v>
      </c>
      <c r="AM99" s="94">
        <v>0.3693213434</v>
      </c>
      <c r="AN99" s="94">
        <v>1.117819261</v>
      </c>
      <c r="AO99" s="94">
        <v>0.87652920550000002</v>
      </c>
      <c r="AP99" s="94">
        <v>1.4255313940000001</v>
      </c>
      <c r="AQ99" s="94">
        <v>5.6214405000000002E-2</v>
      </c>
      <c r="AR99" s="94">
        <v>1.3016736841000001</v>
      </c>
      <c r="AS99" s="94">
        <v>0.99303816509999998</v>
      </c>
      <c r="AT99" s="94">
        <v>1.7062328916</v>
      </c>
      <c r="AU99" s="93" t="s">
        <v>28</v>
      </c>
      <c r="AV99" s="93" t="s">
        <v>28</v>
      </c>
      <c r="AW99" s="93" t="s">
        <v>28</v>
      </c>
      <c r="AX99" s="93" t="s">
        <v>28</v>
      </c>
      <c r="AY99" s="93" t="s">
        <v>28</v>
      </c>
      <c r="AZ99" s="93" t="s">
        <v>28</v>
      </c>
      <c r="BA99" s="93" t="s">
        <v>28</v>
      </c>
      <c r="BB99" s="93" t="s">
        <v>28</v>
      </c>
      <c r="BC99" s="105" t="s">
        <v>28</v>
      </c>
      <c r="BD99" s="106">
        <v>18.399999999999999</v>
      </c>
      <c r="BE99" s="106">
        <v>24.4</v>
      </c>
      <c r="BF99" s="106">
        <v>27.8</v>
      </c>
    </row>
    <row r="100" spans="1:93" x14ac:dyDescent="0.3">
      <c r="A100" s="9"/>
      <c r="B100" t="s">
        <v>109</v>
      </c>
      <c r="C100" s="93">
        <v>111</v>
      </c>
      <c r="D100" s="103">
        <v>1280</v>
      </c>
      <c r="E100" s="104">
        <v>9.1119721900000006E-2</v>
      </c>
      <c r="F100" s="94">
        <v>7.5492061999999999E-2</v>
      </c>
      <c r="G100" s="94">
        <v>0.1099824737</v>
      </c>
      <c r="H100" s="94">
        <v>2.3689581E-3</v>
      </c>
      <c r="I100" s="96">
        <v>8.6718749999999997E-2</v>
      </c>
      <c r="J100" s="94">
        <v>7.1998016799999995E-2</v>
      </c>
      <c r="K100" s="94">
        <v>0.1044492881</v>
      </c>
      <c r="L100" s="94">
        <v>1.3388165117999999</v>
      </c>
      <c r="M100" s="94">
        <v>1.1092002590000001</v>
      </c>
      <c r="N100" s="94">
        <v>1.6159657716</v>
      </c>
      <c r="O100" s="103">
        <v>93</v>
      </c>
      <c r="P100" s="103">
        <v>1267</v>
      </c>
      <c r="Q100" s="104">
        <v>7.4723595700000006E-2</v>
      </c>
      <c r="R100" s="94">
        <v>6.0871631699999998E-2</v>
      </c>
      <c r="S100" s="94">
        <v>9.1727716099999995E-2</v>
      </c>
      <c r="T100" s="94">
        <v>0.45572290119999997</v>
      </c>
      <c r="U100" s="96">
        <v>7.3401736400000001E-2</v>
      </c>
      <c r="V100" s="94">
        <v>5.99019342E-2</v>
      </c>
      <c r="W100" s="94">
        <v>8.9943922199999998E-2</v>
      </c>
      <c r="X100" s="94">
        <v>1.0811531972999999</v>
      </c>
      <c r="Y100" s="94">
        <v>0.88073330299999997</v>
      </c>
      <c r="Z100" s="94">
        <v>1.3271806937999999</v>
      </c>
      <c r="AA100" s="103">
        <v>99</v>
      </c>
      <c r="AB100" s="103">
        <v>1156</v>
      </c>
      <c r="AC100" s="104">
        <v>8.6665302799999996E-2</v>
      </c>
      <c r="AD100" s="94">
        <v>7.1050217499999999E-2</v>
      </c>
      <c r="AE100" s="94">
        <v>0.1057121987</v>
      </c>
      <c r="AF100" s="94">
        <v>0.29571176110000003</v>
      </c>
      <c r="AG100" s="96">
        <v>8.5640138399999996E-2</v>
      </c>
      <c r="AH100" s="94">
        <v>7.0328019399999997E-2</v>
      </c>
      <c r="AI100" s="94">
        <v>0.1042860779</v>
      </c>
      <c r="AJ100" s="94">
        <v>1.1118129863999999</v>
      </c>
      <c r="AK100" s="94">
        <v>0.91148997259999998</v>
      </c>
      <c r="AL100" s="94">
        <v>1.3561620577</v>
      </c>
      <c r="AM100" s="94">
        <v>0.30459600650000002</v>
      </c>
      <c r="AN100" s="94">
        <v>1.1598117304</v>
      </c>
      <c r="AO100" s="94">
        <v>0.87390345030000005</v>
      </c>
      <c r="AP100" s="94">
        <v>1.5392584268</v>
      </c>
      <c r="AQ100" s="94">
        <v>0.1582216323</v>
      </c>
      <c r="AR100" s="94">
        <v>0.82005952260000003</v>
      </c>
      <c r="AS100" s="94">
        <v>0.62255542909999995</v>
      </c>
      <c r="AT100" s="94">
        <v>1.0802212769999999</v>
      </c>
      <c r="AU100" s="93">
        <v>1</v>
      </c>
      <c r="AV100" s="93" t="s">
        <v>28</v>
      </c>
      <c r="AW100" s="93" t="s">
        <v>28</v>
      </c>
      <c r="AX100" s="93" t="s">
        <v>28</v>
      </c>
      <c r="AY100" s="93" t="s">
        <v>28</v>
      </c>
      <c r="AZ100" s="93" t="s">
        <v>28</v>
      </c>
      <c r="BA100" s="93" t="s">
        <v>28</v>
      </c>
      <c r="BB100" s="93" t="s">
        <v>28</v>
      </c>
      <c r="BC100" s="105">
        <v>-1</v>
      </c>
      <c r="BD100" s="106">
        <v>22.2</v>
      </c>
      <c r="BE100" s="106">
        <v>18.600000000000001</v>
      </c>
      <c r="BF100" s="106">
        <v>19.8</v>
      </c>
    </row>
    <row r="101" spans="1:93" x14ac:dyDescent="0.3">
      <c r="A101" s="9"/>
      <c r="B101" t="s">
        <v>152</v>
      </c>
      <c r="C101" s="93">
        <v>64</v>
      </c>
      <c r="D101" s="103">
        <v>994</v>
      </c>
      <c r="E101" s="104">
        <v>6.5271925300000005E-2</v>
      </c>
      <c r="F101" s="94">
        <v>5.1006624E-2</v>
      </c>
      <c r="G101" s="94">
        <v>8.3526881400000003E-2</v>
      </c>
      <c r="H101" s="94">
        <v>0.73956914060000001</v>
      </c>
      <c r="I101" s="96">
        <v>6.4386317900000004E-2</v>
      </c>
      <c r="J101" s="94">
        <v>5.0395690100000001E-2</v>
      </c>
      <c r="K101" s="94">
        <v>8.2260961699999996E-2</v>
      </c>
      <c r="L101" s="94">
        <v>0.95903641370000003</v>
      </c>
      <c r="M101" s="94">
        <v>0.74943721259999996</v>
      </c>
      <c r="N101" s="94">
        <v>1.2272553688000001</v>
      </c>
      <c r="O101" s="103">
        <v>82</v>
      </c>
      <c r="P101" s="103">
        <v>964</v>
      </c>
      <c r="Q101" s="104">
        <v>8.4344919099999999E-2</v>
      </c>
      <c r="R101" s="94">
        <v>6.7814108799999995E-2</v>
      </c>
      <c r="S101" s="94">
        <v>0.10490538770000001</v>
      </c>
      <c r="T101" s="94">
        <v>7.35700881E-2</v>
      </c>
      <c r="U101" s="96">
        <v>8.50622407E-2</v>
      </c>
      <c r="V101" s="94">
        <v>6.8507375999999995E-2</v>
      </c>
      <c r="W101" s="94">
        <v>0.1056176023</v>
      </c>
      <c r="X101" s="94">
        <v>1.2203612277</v>
      </c>
      <c r="Y101" s="94">
        <v>0.98118191340000005</v>
      </c>
      <c r="Z101" s="94">
        <v>1.5178444544</v>
      </c>
      <c r="AA101" s="103">
        <v>91</v>
      </c>
      <c r="AB101" s="103">
        <v>1022</v>
      </c>
      <c r="AC101" s="104">
        <v>8.6261868500000005E-2</v>
      </c>
      <c r="AD101" s="94">
        <v>7.0126140300000001E-2</v>
      </c>
      <c r="AE101" s="94">
        <v>0.1061103595</v>
      </c>
      <c r="AF101" s="94">
        <v>0.33757296320000002</v>
      </c>
      <c r="AG101" s="96">
        <v>8.9041095900000006E-2</v>
      </c>
      <c r="AH101" s="94">
        <v>7.2503726599999999E-2</v>
      </c>
      <c r="AI101" s="94">
        <v>0.1093504724</v>
      </c>
      <c r="AJ101" s="94">
        <v>1.1066374028999999</v>
      </c>
      <c r="AK101" s="94">
        <v>0.89963515849999998</v>
      </c>
      <c r="AL101" s="94">
        <v>1.3612699881000001</v>
      </c>
      <c r="AM101" s="94">
        <v>0.88266723390000001</v>
      </c>
      <c r="AN101" s="94">
        <v>1.0227275029</v>
      </c>
      <c r="AO101" s="94">
        <v>0.75883800869999996</v>
      </c>
      <c r="AP101" s="94">
        <v>1.3783858125999999</v>
      </c>
      <c r="AQ101" s="94">
        <v>0.1243161965</v>
      </c>
      <c r="AR101" s="94">
        <v>1.2922082306</v>
      </c>
      <c r="AS101" s="94">
        <v>0.93186713710000002</v>
      </c>
      <c r="AT101" s="94">
        <v>1.7918886122</v>
      </c>
      <c r="AU101" s="93" t="s">
        <v>28</v>
      </c>
      <c r="AV101" s="93" t="s">
        <v>28</v>
      </c>
      <c r="AW101" s="93" t="s">
        <v>28</v>
      </c>
      <c r="AX101" s="93" t="s">
        <v>28</v>
      </c>
      <c r="AY101" s="93" t="s">
        <v>28</v>
      </c>
      <c r="AZ101" s="93" t="s">
        <v>28</v>
      </c>
      <c r="BA101" s="93" t="s">
        <v>28</v>
      </c>
      <c r="BB101" s="93" t="s">
        <v>28</v>
      </c>
      <c r="BC101" s="105" t="s">
        <v>28</v>
      </c>
      <c r="BD101" s="106">
        <v>12.8</v>
      </c>
      <c r="BE101" s="106">
        <v>16.399999999999999</v>
      </c>
      <c r="BF101" s="106">
        <v>18.2</v>
      </c>
    </row>
    <row r="102" spans="1:93" x14ac:dyDescent="0.3">
      <c r="A102" s="9"/>
      <c r="B102" t="s">
        <v>153</v>
      </c>
      <c r="C102" s="93">
        <v>75</v>
      </c>
      <c r="D102" s="103">
        <v>1128</v>
      </c>
      <c r="E102" s="104">
        <v>7.0024745099999994E-2</v>
      </c>
      <c r="F102" s="94">
        <v>5.5744843500000002E-2</v>
      </c>
      <c r="G102" s="94">
        <v>8.7962663799999993E-2</v>
      </c>
      <c r="H102" s="94">
        <v>0.80677623460000003</v>
      </c>
      <c r="I102" s="96">
        <v>6.6489361699999999E-2</v>
      </c>
      <c r="J102" s="94">
        <v>5.3022948700000003E-2</v>
      </c>
      <c r="K102" s="94">
        <v>8.3375883999999997E-2</v>
      </c>
      <c r="L102" s="94">
        <v>1.0288693051</v>
      </c>
      <c r="M102" s="94">
        <v>0.81905558219999997</v>
      </c>
      <c r="N102" s="94">
        <v>1.2924300497000001</v>
      </c>
      <c r="O102" s="103">
        <v>103</v>
      </c>
      <c r="P102" s="103">
        <v>1118</v>
      </c>
      <c r="Q102" s="104">
        <v>9.3788243699999996E-2</v>
      </c>
      <c r="R102" s="94">
        <v>7.7171510999999998E-2</v>
      </c>
      <c r="S102" s="94">
        <v>0.1139829264</v>
      </c>
      <c r="T102" s="94">
        <v>2.1537188000000001E-3</v>
      </c>
      <c r="U102" s="96">
        <v>9.2128801400000002E-2</v>
      </c>
      <c r="V102" s="94">
        <v>7.5949346400000006E-2</v>
      </c>
      <c r="W102" s="94">
        <v>0.11175495840000001</v>
      </c>
      <c r="X102" s="94">
        <v>1.3569938473000001</v>
      </c>
      <c r="Y102" s="94">
        <v>1.1165713472000001</v>
      </c>
      <c r="Z102" s="94">
        <v>1.6491846277</v>
      </c>
      <c r="AA102" s="103">
        <v>122</v>
      </c>
      <c r="AB102" s="103">
        <v>1041</v>
      </c>
      <c r="AC102" s="104">
        <v>0.11535718709999999</v>
      </c>
      <c r="AD102" s="94">
        <v>9.6419316699999993E-2</v>
      </c>
      <c r="AE102" s="94">
        <v>0.13801467449999999</v>
      </c>
      <c r="AF102" s="94">
        <v>1.8349500000000001E-5</v>
      </c>
      <c r="AG102" s="96">
        <v>0.1171950048</v>
      </c>
      <c r="AH102" s="94">
        <v>9.8139747099999994E-2</v>
      </c>
      <c r="AI102" s="94">
        <v>0.13995011769999999</v>
      </c>
      <c r="AJ102" s="94">
        <v>1.4798958119000001</v>
      </c>
      <c r="AK102" s="94">
        <v>1.2369454093000001</v>
      </c>
      <c r="AL102" s="94">
        <v>1.7705644869999999</v>
      </c>
      <c r="AM102" s="94">
        <v>0.1219122202</v>
      </c>
      <c r="AN102" s="94">
        <v>1.2299749146000001</v>
      </c>
      <c r="AO102" s="94">
        <v>0.9462103368</v>
      </c>
      <c r="AP102" s="94">
        <v>1.5988393189000001</v>
      </c>
      <c r="AQ102" s="94">
        <v>5.4260541900000001E-2</v>
      </c>
      <c r="AR102" s="94">
        <v>1.3393585879000001</v>
      </c>
      <c r="AS102" s="94">
        <v>0.99466865090000001</v>
      </c>
      <c r="AT102" s="94">
        <v>1.8034964963</v>
      </c>
      <c r="AU102" s="93" t="s">
        <v>28</v>
      </c>
      <c r="AV102" s="93">
        <v>2</v>
      </c>
      <c r="AW102" s="93">
        <v>3</v>
      </c>
      <c r="AX102" s="93" t="s">
        <v>28</v>
      </c>
      <c r="AY102" s="93" t="s">
        <v>28</v>
      </c>
      <c r="AZ102" s="93" t="s">
        <v>28</v>
      </c>
      <c r="BA102" s="93" t="s">
        <v>28</v>
      </c>
      <c r="BB102" s="93" t="s">
        <v>28</v>
      </c>
      <c r="BC102" s="105" t="s">
        <v>230</v>
      </c>
      <c r="BD102" s="106">
        <v>15</v>
      </c>
      <c r="BE102" s="106">
        <v>20.6</v>
      </c>
      <c r="BF102" s="106">
        <v>24.4</v>
      </c>
    </row>
    <row r="103" spans="1:93" x14ac:dyDescent="0.3">
      <c r="A103" s="9"/>
      <c r="B103" t="s">
        <v>110</v>
      </c>
      <c r="C103" s="93">
        <v>78</v>
      </c>
      <c r="D103" s="103">
        <v>1328</v>
      </c>
      <c r="E103" s="104">
        <v>5.9143596E-2</v>
      </c>
      <c r="F103" s="94">
        <v>4.7288412299999999E-2</v>
      </c>
      <c r="G103" s="94">
        <v>7.39708689E-2</v>
      </c>
      <c r="H103" s="94">
        <v>0.2185912169</v>
      </c>
      <c r="I103" s="96">
        <v>5.8734939799999997E-2</v>
      </c>
      <c r="J103" s="94">
        <v>4.7045374700000003E-2</v>
      </c>
      <c r="K103" s="94">
        <v>7.3329061000000001E-2</v>
      </c>
      <c r="L103" s="94">
        <v>0.86899324489999996</v>
      </c>
      <c r="M103" s="94">
        <v>0.69480575460000005</v>
      </c>
      <c r="N103" s="94">
        <v>1.0868494607000001</v>
      </c>
      <c r="O103" s="103">
        <v>85</v>
      </c>
      <c r="P103" s="103">
        <v>1395</v>
      </c>
      <c r="Q103" s="104">
        <v>6.11424655E-2</v>
      </c>
      <c r="R103" s="94">
        <v>4.9348011900000002E-2</v>
      </c>
      <c r="S103" s="94">
        <v>7.5755860100000003E-2</v>
      </c>
      <c r="T103" s="94">
        <v>0.26233825859999998</v>
      </c>
      <c r="U103" s="96">
        <v>6.0931899599999999E-2</v>
      </c>
      <c r="V103" s="94">
        <v>4.9262783599999999E-2</v>
      </c>
      <c r="W103" s="94">
        <v>7.5365136200000002E-2</v>
      </c>
      <c r="X103" s="94">
        <v>0.88465191539999999</v>
      </c>
      <c r="Y103" s="94">
        <v>0.71400151879999996</v>
      </c>
      <c r="Z103" s="94">
        <v>1.0960887208000001</v>
      </c>
      <c r="AA103" s="103">
        <v>107</v>
      </c>
      <c r="AB103" s="103">
        <v>1272</v>
      </c>
      <c r="AC103" s="104">
        <v>8.2593127799999999E-2</v>
      </c>
      <c r="AD103" s="94">
        <v>6.8216424400000003E-2</v>
      </c>
      <c r="AE103" s="94">
        <v>9.9999740899999995E-2</v>
      </c>
      <c r="AF103" s="94">
        <v>0.5531563276</v>
      </c>
      <c r="AG103" s="96">
        <v>8.4119496899999993E-2</v>
      </c>
      <c r="AH103" s="94">
        <v>6.9599786499999997E-2</v>
      </c>
      <c r="AI103" s="94">
        <v>0.1016682681</v>
      </c>
      <c r="AJ103" s="94">
        <v>1.0595718140999999</v>
      </c>
      <c r="AK103" s="94">
        <v>0.87513577009999999</v>
      </c>
      <c r="AL103" s="94">
        <v>1.2828780031</v>
      </c>
      <c r="AM103" s="94">
        <v>3.84837175E-2</v>
      </c>
      <c r="AN103" s="94">
        <v>1.3508308373</v>
      </c>
      <c r="AO103" s="94">
        <v>1.0160671495</v>
      </c>
      <c r="AP103" s="94">
        <v>1.7958891318000001</v>
      </c>
      <c r="AQ103" s="94">
        <v>0.83212146669999998</v>
      </c>
      <c r="AR103" s="94">
        <v>1.0337968883999999</v>
      </c>
      <c r="AS103" s="94">
        <v>0.76027082670000001</v>
      </c>
      <c r="AT103" s="94">
        <v>1.4057306542000001</v>
      </c>
      <c r="AU103" s="93" t="s">
        <v>28</v>
      </c>
      <c r="AV103" s="93" t="s">
        <v>28</v>
      </c>
      <c r="AW103" s="93" t="s">
        <v>28</v>
      </c>
      <c r="AX103" s="93" t="s">
        <v>28</v>
      </c>
      <c r="AY103" s="93" t="s">
        <v>28</v>
      </c>
      <c r="AZ103" s="93" t="s">
        <v>28</v>
      </c>
      <c r="BA103" s="93" t="s">
        <v>28</v>
      </c>
      <c r="BB103" s="93" t="s">
        <v>28</v>
      </c>
      <c r="BC103" s="105" t="s">
        <v>28</v>
      </c>
      <c r="BD103" s="106">
        <v>15.6</v>
      </c>
      <c r="BE103" s="106">
        <v>17</v>
      </c>
      <c r="BF103" s="106">
        <v>21.4</v>
      </c>
    </row>
    <row r="104" spans="1:93" x14ac:dyDescent="0.3">
      <c r="A104" s="9"/>
      <c r="B104" t="s">
        <v>111</v>
      </c>
      <c r="C104" s="93">
        <v>82</v>
      </c>
      <c r="D104" s="103">
        <v>1254</v>
      </c>
      <c r="E104" s="104">
        <v>6.5643378299999999E-2</v>
      </c>
      <c r="F104" s="94">
        <v>5.2771299700000003E-2</v>
      </c>
      <c r="G104" s="94">
        <v>8.1655239399999996E-2</v>
      </c>
      <c r="H104" s="94">
        <v>0.74546488440000003</v>
      </c>
      <c r="I104" s="96">
        <v>6.5390749600000006E-2</v>
      </c>
      <c r="J104" s="94">
        <v>5.2664362399999998E-2</v>
      </c>
      <c r="K104" s="94">
        <v>8.1192478900000004E-2</v>
      </c>
      <c r="L104" s="94">
        <v>0.96449414950000001</v>
      </c>
      <c r="M104" s="94">
        <v>0.77536548500000002</v>
      </c>
      <c r="N104" s="94">
        <v>1.1997554476000001</v>
      </c>
      <c r="O104" s="103">
        <v>90</v>
      </c>
      <c r="P104" s="103">
        <v>1354</v>
      </c>
      <c r="Q104" s="104">
        <v>6.6552861300000002E-2</v>
      </c>
      <c r="R104" s="94">
        <v>5.4034702900000002E-2</v>
      </c>
      <c r="S104" s="94">
        <v>8.1971087200000001E-2</v>
      </c>
      <c r="T104" s="94">
        <v>0.72237860570000001</v>
      </c>
      <c r="U104" s="96">
        <v>6.6469719400000002E-2</v>
      </c>
      <c r="V104" s="94">
        <v>5.4062898300000002E-2</v>
      </c>
      <c r="W104" s="94">
        <v>8.1723764899999995E-2</v>
      </c>
      <c r="X104" s="94">
        <v>0.96293330210000005</v>
      </c>
      <c r="Y104" s="94">
        <v>0.78181183909999996</v>
      </c>
      <c r="Z104" s="94">
        <v>1.1860149691999999</v>
      </c>
      <c r="AA104" s="103">
        <v>95</v>
      </c>
      <c r="AB104" s="103">
        <v>1288</v>
      </c>
      <c r="AC104" s="104">
        <v>7.2566503500000004E-2</v>
      </c>
      <c r="AD104" s="94">
        <v>5.9249762300000001E-2</v>
      </c>
      <c r="AE104" s="94">
        <v>8.8876262499999997E-2</v>
      </c>
      <c r="AF104" s="94">
        <v>0.4890791853</v>
      </c>
      <c r="AG104" s="96">
        <v>7.3757764000000003E-2</v>
      </c>
      <c r="AH104" s="94">
        <v>6.0322079799999997E-2</v>
      </c>
      <c r="AI104" s="94">
        <v>9.0186010999999996E-2</v>
      </c>
      <c r="AJ104" s="94">
        <v>0.93094212249999997</v>
      </c>
      <c r="AK104" s="94">
        <v>0.76010413649999997</v>
      </c>
      <c r="AL104" s="94">
        <v>1.1401769755</v>
      </c>
      <c r="AM104" s="94">
        <v>0.55647659949999995</v>
      </c>
      <c r="AN104" s="94">
        <v>1.0903588833</v>
      </c>
      <c r="AO104" s="94">
        <v>0.81725555770000002</v>
      </c>
      <c r="AP104" s="94">
        <v>1.4547254935</v>
      </c>
      <c r="AQ104" s="94">
        <v>0.92818357579999999</v>
      </c>
      <c r="AR104" s="94">
        <v>1.0138549081999999</v>
      </c>
      <c r="AS104" s="94">
        <v>0.75166909069999999</v>
      </c>
      <c r="AT104" s="94">
        <v>1.3674924080999999</v>
      </c>
      <c r="AU104" s="93" t="s">
        <v>28</v>
      </c>
      <c r="AV104" s="93" t="s">
        <v>28</v>
      </c>
      <c r="AW104" s="93" t="s">
        <v>28</v>
      </c>
      <c r="AX104" s="93" t="s">
        <v>28</v>
      </c>
      <c r="AY104" s="93" t="s">
        <v>28</v>
      </c>
      <c r="AZ104" s="93" t="s">
        <v>28</v>
      </c>
      <c r="BA104" s="93" t="s">
        <v>28</v>
      </c>
      <c r="BB104" s="93" t="s">
        <v>28</v>
      </c>
      <c r="BC104" s="105" t="s">
        <v>28</v>
      </c>
      <c r="BD104" s="106">
        <v>16.399999999999999</v>
      </c>
      <c r="BE104" s="106">
        <v>18</v>
      </c>
      <c r="BF104" s="106">
        <v>19</v>
      </c>
    </row>
    <row r="105" spans="1:93" x14ac:dyDescent="0.3">
      <c r="A105" s="9"/>
      <c r="B105" s="3" t="s">
        <v>167</v>
      </c>
      <c r="C105" s="99">
        <v>6</v>
      </c>
      <c r="D105" s="100">
        <v>62</v>
      </c>
      <c r="E105" s="95">
        <v>0.1008876086</v>
      </c>
      <c r="F105" s="101">
        <v>4.5302409799999999E-2</v>
      </c>
      <c r="G105" s="101">
        <v>0.22467479360000001</v>
      </c>
      <c r="H105" s="101">
        <v>0.33526187499999999</v>
      </c>
      <c r="I105" s="102">
        <v>9.6774193499999994E-2</v>
      </c>
      <c r="J105" s="101">
        <v>4.3476841500000002E-2</v>
      </c>
      <c r="K105" s="101">
        <v>0.21540765640000001</v>
      </c>
      <c r="L105" s="101">
        <v>1.4823354747999999</v>
      </c>
      <c r="M105" s="101">
        <v>0.66562554210000002</v>
      </c>
      <c r="N105" s="101">
        <v>3.3011330256</v>
      </c>
      <c r="O105" s="100" t="s">
        <v>28</v>
      </c>
      <c r="P105" s="100" t="s">
        <v>28</v>
      </c>
      <c r="Q105" s="95" t="s">
        <v>28</v>
      </c>
      <c r="R105" s="101" t="s">
        <v>28</v>
      </c>
      <c r="S105" s="101" t="s">
        <v>28</v>
      </c>
      <c r="T105" s="101" t="s">
        <v>28</v>
      </c>
      <c r="U105" s="102" t="s">
        <v>28</v>
      </c>
      <c r="V105" s="101" t="s">
        <v>28</v>
      </c>
      <c r="W105" s="101" t="s">
        <v>28</v>
      </c>
      <c r="X105" s="101" t="s">
        <v>28</v>
      </c>
      <c r="Y105" s="101" t="s">
        <v>28</v>
      </c>
      <c r="Z105" s="101" t="s">
        <v>28</v>
      </c>
      <c r="AA105" s="100" t="s">
        <v>28</v>
      </c>
      <c r="AB105" s="100" t="s">
        <v>28</v>
      </c>
      <c r="AC105" s="95" t="s">
        <v>28</v>
      </c>
      <c r="AD105" s="101" t="s">
        <v>28</v>
      </c>
      <c r="AE105" s="101" t="s">
        <v>28</v>
      </c>
      <c r="AF105" s="101" t="s">
        <v>28</v>
      </c>
      <c r="AG105" s="102" t="s">
        <v>28</v>
      </c>
      <c r="AH105" s="101" t="s">
        <v>28</v>
      </c>
      <c r="AI105" s="101" t="s">
        <v>28</v>
      </c>
      <c r="AJ105" s="101" t="s">
        <v>28</v>
      </c>
      <c r="AK105" s="101" t="s">
        <v>28</v>
      </c>
      <c r="AL105" s="101" t="s">
        <v>28</v>
      </c>
      <c r="AM105" s="101">
        <v>0.83917648140000001</v>
      </c>
      <c r="AN105" s="101">
        <v>0.83088235470000005</v>
      </c>
      <c r="AO105" s="101">
        <v>0.13883250790000001</v>
      </c>
      <c r="AP105" s="101">
        <v>4.9726501226000002</v>
      </c>
      <c r="AQ105" s="101">
        <v>0.88189035959999995</v>
      </c>
      <c r="AR105" s="101">
        <v>0.90027175790000002</v>
      </c>
      <c r="AS105" s="101">
        <v>0.22515159069999999</v>
      </c>
      <c r="AT105" s="101">
        <v>3.5997491084000002</v>
      </c>
      <c r="AU105" s="99" t="s">
        <v>28</v>
      </c>
      <c r="AV105" s="99" t="s">
        <v>28</v>
      </c>
      <c r="AW105" s="99" t="s">
        <v>28</v>
      </c>
      <c r="AX105" s="99" t="s">
        <v>28</v>
      </c>
      <c r="AY105" s="99" t="s">
        <v>28</v>
      </c>
      <c r="AZ105" s="99" t="s">
        <v>28</v>
      </c>
      <c r="BA105" s="99" t="s">
        <v>425</v>
      </c>
      <c r="BB105" s="99" t="s">
        <v>425</v>
      </c>
      <c r="BC105" s="97" t="s">
        <v>447</v>
      </c>
      <c r="BD105" s="98">
        <v>1.2</v>
      </c>
      <c r="BE105" s="98" t="s">
        <v>28</v>
      </c>
      <c r="BF105" s="98" t="s">
        <v>28</v>
      </c>
      <c r="CO105" s="4"/>
    </row>
    <row r="106" spans="1:93" x14ac:dyDescent="0.3">
      <c r="A106" s="9"/>
      <c r="B106" t="s">
        <v>115</v>
      </c>
      <c r="C106" s="93">
        <v>203</v>
      </c>
      <c r="D106" s="103">
        <v>2534</v>
      </c>
      <c r="E106" s="104">
        <v>8.1702241999999994E-2</v>
      </c>
      <c r="F106" s="94">
        <v>7.1000627999999996E-2</v>
      </c>
      <c r="G106" s="94">
        <v>9.4016863399999998E-2</v>
      </c>
      <c r="H106" s="94">
        <v>1.0756752600000001E-2</v>
      </c>
      <c r="I106" s="96">
        <v>8.0110497200000005E-2</v>
      </c>
      <c r="J106" s="94">
        <v>6.9814686299999998E-2</v>
      </c>
      <c r="K106" s="94">
        <v>9.1924666700000005E-2</v>
      </c>
      <c r="L106" s="94">
        <v>1.2004460532000001</v>
      </c>
      <c r="M106" s="94">
        <v>1.0432078921000001</v>
      </c>
      <c r="N106" s="94">
        <v>1.3813840342999999</v>
      </c>
      <c r="O106" s="103">
        <v>176</v>
      </c>
      <c r="P106" s="103">
        <v>2278</v>
      </c>
      <c r="Q106" s="104">
        <v>7.7358846600000003E-2</v>
      </c>
      <c r="R106" s="94">
        <v>6.6570072499999994E-2</v>
      </c>
      <c r="S106" s="94">
        <v>8.9896118799999994E-2</v>
      </c>
      <c r="T106" s="94">
        <v>0.1414369227</v>
      </c>
      <c r="U106" s="96">
        <v>7.7260755E-2</v>
      </c>
      <c r="V106" s="94">
        <v>6.6649549399999994E-2</v>
      </c>
      <c r="W106" s="94">
        <v>8.9561359699999996E-2</v>
      </c>
      <c r="X106" s="94">
        <v>1.1192818492000001</v>
      </c>
      <c r="Y106" s="94">
        <v>0.96318232650000002</v>
      </c>
      <c r="Z106" s="94">
        <v>1.3006798647</v>
      </c>
      <c r="AA106" s="103">
        <v>194</v>
      </c>
      <c r="AB106" s="103">
        <v>1851</v>
      </c>
      <c r="AC106" s="104">
        <v>0.1020747884</v>
      </c>
      <c r="AD106" s="94">
        <v>8.8466841199999993E-2</v>
      </c>
      <c r="AE106" s="94">
        <v>0.11777590659999999</v>
      </c>
      <c r="AF106" s="94">
        <v>2.2097929999999999E-4</v>
      </c>
      <c r="AG106" s="96">
        <v>0.1048082118</v>
      </c>
      <c r="AH106" s="94">
        <v>9.1050556000000005E-2</v>
      </c>
      <c r="AI106" s="94">
        <v>0.1206446368</v>
      </c>
      <c r="AJ106" s="94">
        <v>1.3094983997</v>
      </c>
      <c r="AK106" s="94">
        <v>1.1349245862999999</v>
      </c>
      <c r="AL106" s="94">
        <v>1.5109251130000001</v>
      </c>
      <c r="AM106" s="94">
        <v>7.7411651999999996E-3</v>
      </c>
      <c r="AN106" s="94">
        <v>1.3194972893000001</v>
      </c>
      <c r="AO106" s="94">
        <v>1.0759527448999999</v>
      </c>
      <c r="AP106" s="94">
        <v>1.6181687391999999</v>
      </c>
      <c r="AQ106" s="94">
        <v>0.59587348539999996</v>
      </c>
      <c r="AR106" s="94">
        <v>0.9468387251</v>
      </c>
      <c r="AS106" s="94">
        <v>0.77374976039999999</v>
      </c>
      <c r="AT106" s="94">
        <v>1.1586479471</v>
      </c>
      <c r="AU106" s="93" t="s">
        <v>28</v>
      </c>
      <c r="AV106" s="93" t="s">
        <v>28</v>
      </c>
      <c r="AW106" s="93">
        <v>3</v>
      </c>
      <c r="AX106" s="93" t="s">
        <v>28</v>
      </c>
      <c r="AY106" s="93" t="s">
        <v>28</v>
      </c>
      <c r="AZ106" s="93" t="s">
        <v>28</v>
      </c>
      <c r="BA106" s="93" t="s">
        <v>28</v>
      </c>
      <c r="BB106" s="93" t="s">
        <v>28</v>
      </c>
      <c r="BC106" s="105">
        <v>-3</v>
      </c>
      <c r="BD106" s="106">
        <v>40.6</v>
      </c>
      <c r="BE106" s="106">
        <v>35.200000000000003</v>
      </c>
      <c r="BF106" s="106">
        <v>38.799999999999997</v>
      </c>
    </row>
    <row r="107" spans="1:93" x14ac:dyDescent="0.3">
      <c r="A107" s="9"/>
      <c r="B107" t="s">
        <v>116</v>
      </c>
      <c r="C107" s="93">
        <v>203</v>
      </c>
      <c r="D107" s="103">
        <v>2512</v>
      </c>
      <c r="E107" s="104">
        <v>8.4121908100000004E-2</v>
      </c>
      <c r="F107" s="94">
        <v>7.3103194199999999E-2</v>
      </c>
      <c r="G107" s="94">
        <v>9.6801452999999996E-2</v>
      </c>
      <c r="H107" s="94">
        <v>3.0973893E-3</v>
      </c>
      <c r="I107" s="96">
        <v>8.0812101900000002E-2</v>
      </c>
      <c r="J107" s="94">
        <v>7.0426120699999997E-2</v>
      </c>
      <c r="K107" s="94">
        <v>9.2729739399999997E-2</v>
      </c>
      <c r="L107" s="94">
        <v>1.23599806</v>
      </c>
      <c r="M107" s="94">
        <v>1.0741007697</v>
      </c>
      <c r="N107" s="94">
        <v>1.4222978395000001</v>
      </c>
      <c r="O107" s="103">
        <v>188</v>
      </c>
      <c r="P107" s="103">
        <v>2480</v>
      </c>
      <c r="Q107" s="104">
        <v>7.7145377400000006E-2</v>
      </c>
      <c r="R107" s="94">
        <v>6.6700183999999996E-2</v>
      </c>
      <c r="S107" s="94">
        <v>8.9226279399999997E-2</v>
      </c>
      <c r="T107" s="94">
        <v>0.13863343359999999</v>
      </c>
      <c r="U107" s="96">
        <v>7.5806451600000005E-2</v>
      </c>
      <c r="V107" s="94">
        <v>6.5709160000000003E-2</v>
      </c>
      <c r="W107" s="94">
        <v>8.7455357900000003E-2</v>
      </c>
      <c r="X107" s="94">
        <v>1.1161932271999999</v>
      </c>
      <c r="Y107" s="94">
        <v>0.96506487009999997</v>
      </c>
      <c r="Z107" s="94">
        <v>1.2909881593999999</v>
      </c>
      <c r="AA107" s="103">
        <v>207</v>
      </c>
      <c r="AB107" s="103">
        <v>1995</v>
      </c>
      <c r="AC107" s="104">
        <v>0.1035234595</v>
      </c>
      <c r="AD107" s="94">
        <v>9.0119618700000001E-2</v>
      </c>
      <c r="AE107" s="94">
        <v>0.11892090549999999</v>
      </c>
      <c r="AF107" s="94">
        <v>6.0560299999999997E-5</v>
      </c>
      <c r="AG107" s="96">
        <v>0.1037593985</v>
      </c>
      <c r="AH107" s="94">
        <v>9.0545078299999998E-2</v>
      </c>
      <c r="AI107" s="94">
        <v>0.11890224169999999</v>
      </c>
      <c r="AJ107" s="94">
        <v>1.3280831302</v>
      </c>
      <c r="AK107" s="94">
        <v>1.1561277596999999</v>
      </c>
      <c r="AL107" s="94">
        <v>1.5256140906</v>
      </c>
      <c r="AM107" s="94">
        <v>3.5105528E-3</v>
      </c>
      <c r="AN107" s="94">
        <v>1.3419269304999999</v>
      </c>
      <c r="AO107" s="94">
        <v>1.1014578695999999</v>
      </c>
      <c r="AP107" s="94">
        <v>1.6348949304</v>
      </c>
      <c r="AQ107" s="94">
        <v>0.39240022629999999</v>
      </c>
      <c r="AR107" s="94">
        <v>0.9170664234</v>
      </c>
      <c r="AS107" s="94">
        <v>0.75203407389999999</v>
      </c>
      <c r="AT107" s="94">
        <v>1.1183147866000001</v>
      </c>
      <c r="AU107" s="93">
        <v>1</v>
      </c>
      <c r="AV107" s="93" t="s">
        <v>28</v>
      </c>
      <c r="AW107" s="93">
        <v>3</v>
      </c>
      <c r="AX107" s="93" t="s">
        <v>28</v>
      </c>
      <c r="AY107" s="93" t="s">
        <v>228</v>
      </c>
      <c r="AZ107" s="93" t="s">
        <v>28</v>
      </c>
      <c r="BA107" s="93" t="s">
        <v>28</v>
      </c>
      <c r="BB107" s="93" t="s">
        <v>28</v>
      </c>
      <c r="BC107" s="105" t="s">
        <v>426</v>
      </c>
      <c r="BD107" s="106">
        <v>40.6</v>
      </c>
      <c r="BE107" s="106">
        <v>37.6</v>
      </c>
      <c r="BF107" s="106">
        <v>41.4</v>
      </c>
    </row>
    <row r="108" spans="1:93" x14ac:dyDescent="0.3">
      <c r="A108" s="9"/>
      <c r="B108" t="s">
        <v>117</v>
      </c>
      <c r="C108" s="93">
        <v>149</v>
      </c>
      <c r="D108" s="103">
        <v>2014</v>
      </c>
      <c r="E108" s="104">
        <v>7.7282561599999994E-2</v>
      </c>
      <c r="F108" s="94">
        <v>6.5657936799999997E-2</v>
      </c>
      <c r="G108" s="94">
        <v>9.0965306199999998E-2</v>
      </c>
      <c r="H108" s="94">
        <v>0.12652265369999999</v>
      </c>
      <c r="I108" s="96">
        <v>7.3982125100000004E-2</v>
      </c>
      <c r="J108" s="94">
        <v>6.3007704100000006E-2</v>
      </c>
      <c r="K108" s="94">
        <v>8.6868025400000007E-2</v>
      </c>
      <c r="L108" s="94">
        <v>1.1355079601</v>
      </c>
      <c r="M108" s="94">
        <v>0.96470805770000001</v>
      </c>
      <c r="N108" s="94">
        <v>1.3365476914000001</v>
      </c>
      <c r="O108" s="103">
        <v>181</v>
      </c>
      <c r="P108" s="103">
        <v>2053</v>
      </c>
      <c r="Q108" s="104">
        <v>8.9611732900000005E-2</v>
      </c>
      <c r="R108" s="94">
        <v>7.7270417600000002E-2</v>
      </c>
      <c r="S108" s="94">
        <v>0.10392415269999999</v>
      </c>
      <c r="T108" s="94">
        <v>5.917028E-4</v>
      </c>
      <c r="U108" s="96">
        <v>8.8163662899999995E-2</v>
      </c>
      <c r="V108" s="94">
        <v>7.6211465500000006E-2</v>
      </c>
      <c r="W108" s="94">
        <v>0.10199031610000001</v>
      </c>
      <c r="X108" s="94">
        <v>1.2965651703000001</v>
      </c>
      <c r="Y108" s="94">
        <v>1.1180023960000001</v>
      </c>
      <c r="Z108" s="94">
        <v>1.5036472613</v>
      </c>
      <c r="AA108" s="103">
        <v>182</v>
      </c>
      <c r="AB108" s="103">
        <v>1721</v>
      </c>
      <c r="AC108" s="104">
        <v>0.1053597706</v>
      </c>
      <c r="AD108" s="94">
        <v>9.0905430699999998E-2</v>
      </c>
      <c r="AE108" s="94">
        <v>0.1221124105</v>
      </c>
      <c r="AF108" s="94">
        <v>6.2745900000000005E-5</v>
      </c>
      <c r="AG108" s="96">
        <v>0.1057524695</v>
      </c>
      <c r="AH108" s="94">
        <v>9.14524325E-2</v>
      </c>
      <c r="AI108" s="94">
        <v>0.1222885439</v>
      </c>
      <c r="AJ108" s="94">
        <v>1.3516408229000001</v>
      </c>
      <c r="AK108" s="94">
        <v>1.1662087949</v>
      </c>
      <c r="AL108" s="94">
        <v>1.5665573113</v>
      </c>
      <c r="AM108" s="94">
        <v>0.1230351841</v>
      </c>
      <c r="AN108" s="94">
        <v>1.175736337</v>
      </c>
      <c r="AO108" s="94">
        <v>0.95708702479999996</v>
      </c>
      <c r="AP108" s="94">
        <v>1.4443367198999999</v>
      </c>
      <c r="AQ108" s="94">
        <v>0.18090232880000001</v>
      </c>
      <c r="AR108" s="94">
        <v>1.1595336777</v>
      </c>
      <c r="AS108" s="94">
        <v>0.93350545519999995</v>
      </c>
      <c r="AT108" s="94">
        <v>1.4402897618999999</v>
      </c>
      <c r="AU108" s="93" t="s">
        <v>28</v>
      </c>
      <c r="AV108" s="93">
        <v>2</v>
      </c>
      <c r="AW108" s="93">
        <v>3</v>
      </c>
      <c r="AX108" s="93" t="s">
        <v>28</v>
      </c>
      <c r="AY108" s="93" t="s">
        <v>28</v>
      </c>
      <c r="AZ108" s="93" t="s">
        <v>28</v>
      </c>
      <c r="BA108" s="93" t="s">
        <v>28</v>
      </c>
      <c r="BB108" s="93" t="s">
        <v>28</v>
      </c>
      <c r="BC108" s="105" t="s">
        <v>230</v>
      </c>
      <c r="BD108" s="106">
        <v>29.8</v>
      </c>
      <c r="BE108" s="106">
        <v>36.200000000000003</v>
      </c>
      <c r="BF108" s="106">
        <v>36.4</v>
      </c>
    </row>
    <row r="109" spans="1:93" x14ac:dyDescent="0.3">
      <c r="A109" s="9"/>
      <c r="B109" t="s">
        <v>118</v>
      </c>
      <c r="C109" s="93">
        <v>127</v>
      </c>
      <c r="D109" s="103">
        <v>1474</v>
      </c>
      <c r="E109" s="104">
        <v>9.3339405E-2</v>
      </c>
      <c r="F109" s="94">
        <v>7.8253013499999996E-2</v>
      </c>
      <c r="G109" s="94">
        <v>0.11133430060000001</v>
      </c>
      <c r="H109" s="94">
        <v>4.4555959999999998E-4</v>
      </c>
      <c r="I109" s="96">
        <v>8.6160108499999999E-2</v>
      </c>
      <c r="J109" s="94">
        <v>7.2405959699999994E-2</v>
      </c>
      <c r="K109" s="94">
        <v>0.1025269789</v>
      </c>
      <c r="L109" s="94">
        <v>1.3714301792000001</v>
      </c>
      <c r="M109" s="94">
        <v>1.1497667498999999</v>
      </c>
      <c r="N109" s="94">
        <v>1.6358280811999999</v>
      </c>
      <c r="O109" s="103">
        <v>156</v>
      </c>
      <c r="P109" s="103">
        <v>1515</v>
      </c>
      <c r="Q109" s="104">
        <v>0.1078586018</v>
      </c>
      <c r="R109" s="94">
        <v>9.1975723100000004E-2</v>
      </c>
      <c r="S109" s="94">
        <v>0.12648422409999999</v>
      </c>
      <c r="T109" s="94">
        <v>4.3533598999999999E-8</v>
      </c>
      <c r="U109" s="96">
        <v>0.102970297</v>
      </c>
      <c r="V109" s="94">
        <v>8.8015933500000004E-2</v>
      </c>
      <c r="W109" s="94">
        <v>0.1204654844</v>
      </c>
      <c r="X109" s="94">
        <v>1.5605736192999999</v>
      </c>
      <c r="Y109" s="94">
        <v>1.3307690323000001</v>
      </c>
      <c r="Z109" s="94">
        <v>1.8300621385</v>
      </c>
      <c r="AA109" s="103">
        <v>157</v>
      </c>
      <c r="AB109" s="103">
        <v>1135</v>
      </c>
      <c r="AC109" s="104">
        <v>0.1416659186</v>
      </c>
      <c r="AD109" s="94">
        <v>0.1208909217</v>
      </c>
      <c r="AE109" s="94">
        <v>0.16601108010000001</v>
      </c>
      <c r="AF109" s="94">
        <v>1.5414520000000001E-13</v>
      </c>
      <c r="AG109" s="96">
        <v>0.1383259912</v>
      </c>
      <c r="AH109" s="94">
        <v>0.11829612320000001</v>
      </c>
      <c r="AI109" s="94">
        <v>0.16174731110000001</v>
      </c>
      <c r="AJ109" s="94">
        <v>1.8174056156</v>
      </c>
      <c r="AK109" s="94">
        <v>1.5508870604</v>
      </c>
      <c r="AL109" s="94">
        <v>2.1297251464000002</v>
      </c>
      <c r="AM109" s="94">
        <v>1.58793539E-2</v>
      </c>
      <c r="AN109" s="94">
        <v>1.3134410817</v>
      </c>
      <c r="AO109" s="94">
        <v>1.0523945350999999</v>
      </c>
      <c r="AP109" s="94">
        <v>1.6392402446000001</v>
      </c>
      <c r="AQ109" s="94">
        <v>0.2264658283</v>
      </c>
      <c r="AR109" s="94">
        <v>1.1555527033999999</v>
      </c>
      <c r="AS109" s="94">
        <v>0.91420089920000003</v>
      </c>
      <c r="AT109" s="94">
        <v>1.4606221144</v>
      </c>
      <c r="AU109" s="93">
        <v>1</v>
      </c>
      <c r="AV109" s="93">
        <v>2</v>
      </c>
      <c r="AW109" s="93">
        <v>3</v>
      </c>
      <c r="AX109" s="93" t="s">
        <v>28</v>
      </c>
      <c r="AY109" s="93" t="s">
        <v>28</v>
      </c>
      <c r="AZ109" s="93" t="s">
        <v>28</v>
      </c>
      <c r="BA109" s="93" t="s">
        <v>28</v>
      </c>
      <c r="BB109" s="93" t="s">
        <v>28</v>
      </c>
      <c r="BC109" s="105" t="s">
        <v>229</v>
      </c>
      <c r="BD109" s="106">
        <v>25.4</v>
      </c>
      <c r="BE109" s="106">
        <v>31.2</v>
      </c>
      <c r="BF109" s="106">
        <v>31.4</v>
      </c>
      <c r="CO109" s="4"/>
    </row>
    <row r="110" spans="1:93" s="3" customFormat="1" x14ac:dyDescent="0.3">
      <c r="A110" s="9" t="s">
        <v>234</v>
      </c>
      <c r="B110" s="3" t="s">
        <v>200</v>
      </c>
      <c r="C110" s="99">
        <v>256</v>
      </c>
      <c r="D110" s="100">
        <v>4680</v>
      </c>
      <c r="E110" s="95">
        <v>5.7174916999999999E-2</v>
      </c>
      <c r="F110" s="101">
        <v>5.0422914300000003E-2</v>
      </c>
      <c r="G110" s="101">
        <v>6.4831062999999994E-2</v>
      </c>
      <c r="H110" s="101">
        <v>6.4327185000000002E-3</v>
      </c>
      <c r="I110" s="102">
        <v>5.4700854700000003E-2</v>
      </c>
      <c r="J110" s="101">
        <v>4.83942781E-2</v>
      </c>
      <c r="K110" s="101">
        <v>6.1829282800000003E-2</v>
      </c>
      <c r="L110" s="101">
        <v>0.83969720540000004</v>
      </c>
      <c r="M110" s="101">
        <v>0.74053417870000005</v>
      </c>
      <c r="N110" s="101">
        <v>0.95213889799999996</v>
      </c>
      <c r="O110" s="100">
        <v>262</v>
      </c>
      <c r="P110" s="100">
        <v>5353</v>
      </c>
      <c r="Q110" s="95">
        <v>5.0798836200000003E-2</v>
      </c>
      <c r="R110" s="101">
        <v>4.4871403099999999E-2</v>
      </c>
      <c r="S110" s="101">
        <v>5.7509272700000003E-2</v>
      </c>
      <c r="T110" s="101">
        <v>1.0938143999999999E-6</v>
      </c>
      <c r="U110" s="102">
        <v>4.8944517100000001E-2</v>
      </c>
      <c r="V110" s="101">
        <v>4.3362732500000001E-2</v>
      </c>
      <c r="W110" s="101">
        <v>5.5244806299999998E-2</v>
      </c>
      <c r="X110" s="101">
        <v>0.73451904410000002</v>
      </c>
      <c r="Y110" s="101">
        <v>0.64881211059999999</v>
      </c>
      <c r="Z110" s="101">
        <v>0.8315477121</v>
      </c>
      <c r="AA110" s="100">
        <v>321</v>
      </c>
      <c r="AB110" s="100">
        <v>5409</v>
      </c>
      <c r="AC110" s="95">
        <v>6.0457930799999997E-2</v>
      </c>
      <c r="AD110" s="101">
        <v>5.40306261E-2</v>
      </c>
      <c r="AE110" s="101">
        <v>6.7649806300000004E-2</v>
      </c>
      <c r="AF110" s="101">
        <v>9.3703964999999997E-6</v>
      </c>
      <c r="AG110" s="102">
        <v>5.9345535200000001E-2</v>
      </c>
      <c r="AH110" s="101">
        <v>5.3195955500000003E-2</v>
      </c>
      <c r="AI110" s="101">
        <v>6.6206021099999998E-2</v>
      </c>
      <c r="AJ110" s="101">
        <v>0.77560350420000002</v>
      </c>
      <c r="AK110" s="101">
        <v>0.69314881350000002</v>
      </c>
      <c r="AL110" s="101">
        <v>0.8678667323</v>
      </c>
      <c r="AM110" s="101">
        <v>3.6560335899999997E-2</v>
      </c>
      <c r="AN110" s="101">
        <v>1.1901440136000001</v>
      </c>
      <c r="AO110" s="101">
        <v>1.0109399806999999</v>
      </c>
      <c r="AP110" s="101">
        <v>1.4011146064</v>
      </c>
      <c r="AQ110" s="101">
        <v>0.1784762104</v>
      </c>
      <c r="AR110" s="101">
        <v>0.88848115270000005</v>
      </c>
      <c r="AS110" s="101">
        <v>0.747898968</v>
      </c>
      <c r="AT110" s="101">
        <v>1.0554884984999999</v>
      </c>
      <c r="AU110" s="99">
        <v>1</v>
      </c>
      <c r="AV110" s="99">
        <v>2</v>
      </c>
      <c r="AW110" s="99">
        <v>3</v>
      </c>
      <c r="AX110" s="99" t="s">
        <v>28</v>
      </c>
      <c r="AY110" s="99" t="s">
        <v>228</v>
      </c>
      <c r="AZ110" s="99" t="s">
        <v>28</v>
      </c>
      <c r="BA110" s="99" t="s">
        <v>28</v>
      </c>
      <c r="BB110" s="99" t="s">
        <v>28</v>
      </c>
      <c r="BC110" s="97" t="s">
        <v>232</v>
      </c>
      <c r="BD110" s="98">
        <v>51.2</v>
      </c>
      <c r="BE110" s="98">
        <v>52.4</v>
      </c>
      <c r="BF110" s="98">
        <v>64.2</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3">
        <v>83</v>
      </c>
      <c r="D111" s="103">
        <v>1810</v>
      </c>
      <c r="E111" s="104">
        <v>4.7688074599999998E-2</v>
      </c>
      <c r="F111" s="94">
        <v>3.8387174500000003E-2</v>
      </c>
      <c r="G111" s="94">
        <v>5.9242507100000001E-2</v>
      </c>
      <c r="H111" s="94">
        <v>1.2936549000000001E-3</v>
      </c>
      <c r="I111" s="96">
        <v>4.5856353599999997E-2</v>
      </c>
      <c r="J111" s="94">
        <v>3.6980093899999997E-2</v>
      </c>
      <c r="K111" s="94">
        <v>5.6863164500000001E-2</v>
      </c>
      <c r="L111" s="94">
        <v>0.70036906129999998</v>
      </c>
      <c r="M111" s="94">
        <v>0.56377175209999997</v>
      </c>
      <c r="N111" s="94">
        <v>0.87006278739999998</v>
      </c>
      <c r="O111" s="103">
        <v>95</v>
      </c>
      <c r="P111" s="103">
        <v>1824</v>
      </c>
      <c r="Q111" s="104">
        <v>5.3131724999999998E-2</v>
      </c>
      <c r="R111" s="94">
        <v>4.3374604099999998E-2</v>
      </c>
      <c r="S111" s="94">
        <v>6.5083711200000005E-2</v>
      </c>
      <c r="T111" s="94">
        <v>1.0875230499999999E-2</v>
      </c>
      <c r="U111" s="96">
        <v>5.20833333E-2</v>
      </c>
      <c r="V111" s="94">
        <v>4.2595854599999997E-2</v>
      </c>
      <c r="W111" s="94">
        <v>6.3683981400000006E-2</v>
      </c>
      <c r="X111" s="94">
        <v>0.76825114169999997</v>
      </c>
      <c r="Y111" s="94">
        <v>0.62716934319999995</v>
      </c>
      <c r="Z111" s="94">
        <v>0.94106930310000003</v>
      </c>
      <c r="AA111" s="103">
        <v>104</v>
      </c>
      <c r="AB111" s="103">
        <v>1822</v>
      </c>
      <c r="AC111" s="104">
        <v>5.7601284199999998E-2</v>
      </c>
      <c r="AD111" s="94">
        <v>4.7447791199999999E-2</v>
      </c>
      <c r="AE111" s="94">
        <v>6.9927553099999998E-2</v>
      </c>
      <c r="AF111" s="94">
        <v>2.2308743E-3</v>
      </c>
      <c r="AG111" s="96">
        <v>5.7080131700000002E-2</v>
      </c>
      <c r="AH111" s="94">
        <v>4.7099661799999998E-2</v>
      </c>
      <c r="AI111" s="94">
        <v>6.9175474200000003E-2</v>
      </c>
      <c r="AJ111" s="94">
        <v>0.7389561187</v>
      </c>
      <c r="AK111" s="94">
        <v>0.60869885300000004</v>
      </c>
      <c r="AL111" s="94">
        <v>0.89708752150000004</v>
      </c>
      <c r="AM111" s="94">
        <v>0.56927586419999998</v>
      </c>
      <c r="AN111" s="94">
        <v>1.0841222292999999</v>
      </c>
      <c r="AO111" s="94">
        <v>0.82086861919999998</v>
      </c>
      <c r="AP111" s="94">
        <v>1.4318016068999999</v>
      </c>
      <c r="AQ111" s="94">
        <v>0.4718872281</v>
      </c>
      <c r="AR111" s="94">
        <v>1.1141511899000001</v>
      </c>
      <c r="AS111" s="94">
        <v>0.82994563359999995</v>
      </c>
      <c r="AT111" s="94">
        <v>1.4956797453999999</v>
      </c>
      <c r="AU111" s="93">
        <v>1</v>
      </c>
      <c r="AV111" s="93" t="s">
        <v>28</v>
      </c>
      <c r="AW111" s="93">
        <v>3</v>
      </c>
      <c r="AX111" s="93" t="s">
        <v>28</v>
      </c>
      <c r="AY111" s="93" t="s">
        <v>28</v>
      </c>
      <c r="AZ111" s="93" t="s">
        <v>28</v>
      </c>
      <c r="BA111" s="93" t="s">
        <v>28</v>
      </c>
      <c r="BB111" s="93" t="s">
        <v>28</v>
      </c>
      <c r="BC111" s="105" t="s">
        <v>231</v>
      </c>
      <c r="BD111" s="106">
        <v>16.600000000000001</v>
      </c>
      <c r="BE111" s="106">
        <v>19</v>
      </c>
      <c r="BF111" s="106">
        <v>20.8</v>
      </c>
    </row>
    <row r="112" spans="1:93" x14ac:dyDescent="0.3">
      <c r="A112" s="9"/>
      <c r="B112" t="s">
        <v>202</v>
      </c>
      <c r="C112" s="93">
        <v>170</v>
      </c>
      <c r="D112" s="103">
        <v>3754</v>
      </c>
      <c r="E112" s="104">
        <v>4.7506912599999999E-2</v>
      </c>
      <c r="F112" s="94">
        <v>4.0770570700000001E-2</v>
      </c>
      <c r="G112" s="94">
        <v>5.53562706E-2</v>
      </c>
      <c r="H112" s="94">
        <v>3.9563515999999997E-6</v>
      </c>
      <c r="I112" s="96">
        <v>4.5285029300000001E-2</v>
      </c>
      <c r="J112" s="94">
        <v>3.89646227E-2</v>
      </c>
      <c r="K112" s="94">
        <v>5.2630661799999999E-2</v>
      </c>
      <c r="L112" s="94">
        <v>0.69770843299999996</v>
      </c>
      <c r="M112" s="94">
        <v>0.59877540900000004</v>
      </c>
      <c r="N112" s="94">
        <v>0.81298772500000005</v>
      </c>
      <c r="O112" s="103">
        <v>190</v>
      </c>
      <c r="P112" s="103">
        <v>3998</v>
      </c>
      <c r="Q112" s="104">
        <v>4.9628278099999999E-2</v>
      </c>
      <c r="R112" s="94">
        <v>4.2940438900000003E-2</v>
      </c>
      <c r="S112" s="94">
        <v>5.7357727300000001E-2</v>
      </c>
      <c r="T112" s="94">
        <v>7.0065836999999997E-6</v>
      </c>
      <c r="U112" s="96">
        <v>4.7523761900000003E-2</v>
      </c>
      <c r="V112" s="94">
        <v>4.1224762400000003E-2</v>
      </c>
      <c r="W112" s="94">
        <v>5.4785226499999999E-2</v>
      </c>
      <c r="X112" s="94">
        <v>0.7175935148</v>
      </c>
      <c r="Y112" s="94">
        <v>0.62089158990000004</v>
      </c>
      <c r="Z112" s="94">
        <v>0.82935646249999995</v>
      </c>
      <c r="AA112" s="103">
        <v>213</v>
      </c>
      <c r="AB112" s="103">
        <v>3879</v>
      </c>
      <c r="AC112" s="104">
        <v>5.6629205299999999E-2</v>
      </c>
      <c r="AD112" s="94">
        <v>4.9390545100000002E-2</v>
      </c>
      <c r="AE112" s="94">
        <v>6.4928760799999999E-2</v>
      </c>
      <c r="AF112" s="94">
        <v>4.6671820999999998E-6</v>
      </c>
      <c r="AG112" s="96">
        <v>5.4911059599999999E-2</v>
      </c>
      <c r="AH112" s="94">
        <v>4.8010524999999998E-2</v>
      </c>
      <c r="AI112" s="94">
        <v>6.2803405300000004E-2</v>
      </c>
      <c r="AJ112" s="94">
        <v>0.7264854999</v>
      </c>
      <c r="AK112" s="94">
        <v>0.63362208070000003</v>
      </c>
      <c r="AL112" s="94">
        <v>0.83295894770000001</v>
      </c>
      <c r="AM112" s="94">
        <v>0.18603707389999999</v>
      </c>
      <c r="AN112" s="94">
        <v>1.1410672995</v>
      </c>
      <c r="AO112" s="94">
        <v>0.93835748990000001</v>
      </c>
      <c r="AP112" s="94">
        <v>1.3875677405</v>
      </c>
      <c r="AQ112" s="94">
        <v>0.67902635190000005</v>
      </c>
      <c r="AR112" s="94">
        <v>1.0446538278999999</v>
      </c>
      <c r="AS112" s="94">
        <v>0.84939148730000003</v>
      </c>
      <c r="AT112" s="94">
        <v>1.2848040468999999</v>
      </c>
      <c r="AU112" s="93">
        <v>1</v>
      </c>
      <c r="AV112" s="93">
        <v>2</v>
      </c>
      <c r="AW112" s="93">
        <v>3</v>
      </c>
      <c r="AX112" s="93" t="s">
        <v>28</v>
      </c>
      <c r="AY112" s="93" t="s">
        <v>28</v>
      </c>
      <c r="AZ112" s="93" t="s">
        <v>28</v>
      </c>
      <c r="BA112" s="93" t="s">
        <v>28</v>
      </c>
      <c r="BB112" s="93" t="s">
        <v>28</v>
      </c>
      <c r="BC112" s="105" t="s">
        <v>229</v>
      </c>
      <c r="BD112" s="106">
        <v>34</v>
      </c>
      <c r="BE112" s="106">
        <v>38</v>
      </c>
      <c r="BF112" s="106">
        <v>42.6</v>
      </c>
    </row>
    <row r="113" spans="1:93" x14ac:dyDescent="0.3">
      <c r="A113" s="9"/>
      <c r="B113" t="s">
        <v>203</v>
      </c>
      <c r="C113" s="93">
        <v>181</v>
      </c>
      <c r="D113" s="103">
        <v>2873</v>
      </c>
      <c r="E113" s="104">
        <v>6.6156763199999996E-2</v>
      </c>
      <c r="F113" s="94">
        <v>5.7034723099999997E-2</v>
      </c>
      <c r="G113" s="94">
        <v>7.6737767400000004E-2</v>
      </c>
      <c r="H113" s="94">
        <v>0.7035870233</v>
      </c>
      <c r="I113" s="96">
        <v>6.3000348100000006E-2</v>
      </c>
      <c r="J113" s="94">
        <v>5.4459498299999999E-2</v>
      </c>
      <c r="K113" s="94">
        <v>7.2880654000000003E-2</v>
      </c>
      <c r="L113" s="94">
        <v>0.97160874180000001</v>
      </c>
      <c r="M113" s="94">
        <v>0.83763825280000004</v>
      </c>
      <c r="N113" s="94">
        <v>1.1270062512000001</v>
      </c>
      <c r="O113" s="103">
        <v>195</v>
      </c>
      <c r="P113" s="103">
        <v>2910</v>
      </c>
      <c r="Q113" s="104">
        <v>6.9803515999999996E-2</v>
      </c>
      <c r="R113" s="94">
        <v>6.0505560200000003E-2</v>
      </c>
      <c r="S113" s="94">
        <v>8.0530298900000005E-2</v>
      </c>
      <c r="T113" s="94">
        <v>0.89884390410000004</v>
      </c>
      <c r="U113" s="96">
        <v>6.7010309300000001E-2</v>
      </c>
      <c r="V113" s="94">
        <v>5.8235232499999998E-2</v>
      </c>
      <c r="W113" s="94">
        <v>7.7107643500000003E-2</v>
      </c>
      <c r="X113" s="94">
        <v>1.0093146957000001</v>
      </c>
      <c r="Y113" s="94">
        <v>0.87487213529999996</v>
      </c>
      <c r="Z113" s="94">
        <v>1.1644171918999999</v>
      </c>
      <c r="AA113" s="103">
        <v>212</v>
      </c>
      <c r="AB113" s="103">
        <v>2721</v>
      </c>
      <c r="AC113" s="104">
        <v>7.96898942E-2</v>
      </c>
      <c r="AD113" s="94">
        <v>6.9482067199999997E-2</v>
      </c>
      <c r="AE113" s="94">
        <v>9.1397384900000003E-2</v>
      </c>
      <c r="AF113" s="94">
        <v>0.75220792999999997</v>
      </c>
      <c r="AG113" s="96">
        <v>7.7912532199999995E-2</v>
      </c>
      <c r="AH113" s="94">
        <v>6.8099912999999998E-2</v>
      </c>
      <c r="AI113" s="94">
        <v>8.9139066399999994E-2</v>
      </c>
      <c r="AJ113" s="94">
        <v>1.0223267724</v>
      </c>
      <c r="AK113" s="94">
        <v>0.89137246589999997</v>
      </c>
      <c r="AL113" s="94">
        <v>1.1725199841</v>
      </c>
      <c r="AM113" s="94">
        <v>0.18190710909999999</v>
      </c>
      <c r="AN113" s="94">
        <v>1.141631522</v>
      </c>
      <c r="AO113" s="94">
        <v>0.93986176099999996</v>
      </c>
      <c r="AP113" s="94">
        <v>1.3867172664</v>
      </c>
      <c r="AQ113" s="94">
        <v>0.60317054920000002</v>
      </c>
      <c r="AR113" s="94">
        <v>1.055122903</v>
      </c>
      <c r="AS113" s="94">
        <v>0.86187475390000001</v>
      </c>
      <c r="AT113" s="94">
        <v>1.2917008364</v>
      </c>
      <c r="AU113" s="93" t="s">
        <v>28</v>
      </c>
      <c r="AV113" s="93" t="s">
        <v>28</v>
      </c>
      <c r="AW113" s="93" t="s">
        <v>28</v>
      </c>
      <c r="AX113" s="93" t="s">
        <v>28</v>
      </c>
      <c r="AY113" s="93" t="s">
        <v>28</v>
      </c>
      <c r="AZ113" s="93" t="s">
        <v>28</v>
      </c>
      <c r="BA113" s="93" t="s">
        <v>28</v>
      </c>
      <c r="BB113" s="93" t="s">
        <v>28</v>
      </c>
      <c r="BC113" s="105" t="s">
        <v>28</v>
      </c>
      <c r="BD113" s="106">
        <v>36.200000000000003</v>
      </c>
      <c r="BE113" s="106">
        <v>39</v>
      </c>
      <c r="BF113" s="106">
        <v>42.4</v>
      </c>
      <c r="BQ113" s="46"/>
      <c r="CO113" s="4"/>
    </row>
    <row r="114" spans="1:93" s="3" customFormat="1" x14ac:dyDescent="0.3">
      <c r="A114" s="9"/>
      <c r="B114" s="3" t="s">
        <v>119</v>
      </c>
      <c r="C114" s="99">
        <v>128</v>
      </c>
      <c r="D114" s="100">
        <v>2399</v>
      </c>
      <c r="E114" s="95">
        <v>5.3572884100000003E-2</v>
      </c>
      <c r="F114" s="101">
        <v>4.49486105E-2</v>
      </c>
      <c r="G114" s="101">
        <v>6.3851893899999998E-2</v>
      </c>
      <c r="H114" s="101">
        <v>7.4162643999999998E-3</v>
      </c>
      <c r="I114" s="102">
        <v>5.3355564799999998E-2</v>
      </c>
      <c r="J114" s="101">
        <v>4.4868693500000001E-2</v>
      </c>
      <c r="K114" s="101">
        <v>6.3447719900000005E-2</v>
      </c>
      <c r="L114" s="101">
        <v>0.78679608830000003</v>
      </c>
      <c r="M114" s="101">
        <v>0.66013602859999998</v>
      </c>
      <c r="N114" s="101">
        <v>0.93775836749999997</v>
      </c>
      <c r="O114" s="100">
        <v>155</v>
      </c>
      <c r="P114" s="100">
        <v>2595</v>
      </c>
      <c r="Q114" s="95">
        <v>6.0131294600000003E-2</v>
      </c>
      <c r="R114" s="101">
        <v>5.1253727700000001E-2</v>
      </c>
      <c r="S114" s="101">
        <v>7.0546528900000002E-2</v>
      </c>
      <c r="T114" s="101">
        <v>8.6108137700000004E-2</v>
      </c>
      <c r="U114" s="102">
        <v>5.9730250499999998E-2</v>
      </c>
      <c r="V114" s="101">
        <v>5.1029837199999997E-2</v>
      </c>
      <c r="W114" s="101">
        <v>6.9914054599999997E-2</v>
      </c>
      <c r="X114" s="101">
        <v>0.86946049049999996</v>
      </c>
      <c r="Y114" s="101">
        <v>0.74109648880000001</v>
      </c>
      <c r="Z114" s="101">
        <v>1.0200581922</v>
      </c>
      <c r="AA114" s="100">
        <v>132</v>
      </c>
      <c r="AB114" s="100">
        <v>2629</v>
      </c>
      <c r="AC114" s="95">
        <v>5.0145745800000002E-2</v>
      </c>
      <c r="AD114" s="101">
        <v>4.2198825000000002E-2</v>
      </c>
      <c r="AE114" s="101">
        <v>5.9589237699999999E-2</v>
      </c>
      <c r="AF114" s="101">
        <v>5.4163622000000002E-7</v>
      </c>
      <c r="AG114" s="102">
        <v>5.0209205E-2</v>
      </c>
      <c r="AH114" s="101">
        <v>4.2334629200000001E-2</v>
      </c>
      <c r="AI114" s="101">
        <v>5.95485142E-2</v>
      </c>
      <c r="AJ114" s="101">
        <v>0.64331040849999999</v>
      </c>
      <c r="AK114" s="101">
        <v>0.54136084659999995</v>
      </c>
      <c r="AL114" s="101">
        <v>0.76445920369999998</v>
      </c>
      <c r="AM114" s="101">
        <v>0.12521425059999999</v>
      </c>
      <c r="AN114" s="101">
        <v>0.83393757150000003</v>
      </c>
      <c r="AO114" s="101">
        <v>0.6611774145</v>
      </c>
      <c r="AP114" s="101">
        <v>1.05183852</v>
      </c>
      <c r="AQ114" s="101">
        <v>0.33356198809999998</v>
      </c>
      <c r="AR114" s="101">
        <v>1.1224203365000001</v>
      </c>
      <c r="AS114" s="101">
        <v>0.88816574609999999</v>
      </c>
      <c r="AT114" s="101">
        <v>1.418459806</v>
      </c>
      <c r="AU114" s="99">
        <v>1</v>
      </c>
      <c r="AV114" s="99" t="s">
        <v>28</v>
      </c>
      <c r="AW114" s="99">
        <v>3</v>
      </c>
      <c r="AX114" s="99" t="s">
        <v>28</v>
      </c>
      <c r="AY114" s="99" t="s">
        <v>28</v>
      </c>
      <c r="AZ114" s="99" t="s">
        <v>28</v>
      </c>
      <c r="BA114" s="99" t="s">
        <v>28</v>
      </c>
      <c r="BB114" s="99" t="s">
        <v>28</v>
      </c>
      <c r="BC114" s="97" t="s">
        <v>231</v>
      </c>
      <c r="BD114" s="98">
        <v>25.6</v>
      </c>
      <c r="BE114" s="98">
        <v>31</v>
      </c>
      <c r="BF114" s="98">
        <v>26.4</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3">
        <v>54</v>
      </c>
      <c r="D115" s="103">
        <v>851</v>
      </c>
      <c r="E115" s="104">
        <v>6.6587600199999999E-2</v>
      </c>
      <c r="F115" s="94">
        <v>5.0923739400000001E-2</v>
      </c>
      <c r="G115" s="94">
        <v>8.7069578199999997E-2</v>
      </c>
      <c r="H115" s="94">
        <v>0.87047852800000003</v>
      </c>
      <c r="I115" s="96">
        <v>6.3454759099999994E-2</v>
      </c>
      <c r="J115" s="94">
        <v>4.8599336600000001E-2</v>
      </c>
      <c r="K115" s="94">
        <v>8.2851057899999997E-2</v>
      </c>
      <c r="L115" s="94">
        <v>0.97793621360000005</v>
      </c>
      <c r="M115" s="94">
        <v>0.74788952720000001</v>
      </c>
      <c r="N115" s="94">
        <v>1.2787439896999999</v>
      </c>
      <c r="O115" s="103">
        <v>59</v>
      </c>
      <c r="P115" s="103">
        <v>957</v>
      </c>
      <c r="Q115" s="104">
        <v>6.35696808E-2</v>
      </c>
      <c r="R115" s="94">
        <v>4.9182802900000003E-2</v>
      </c>
      <c r="S115" s="94">
        <v>8.2164986100000004E-2</v>
      </c>
      <c r="T115" s="94">
        <v>0.51974578950000005</v>
      </c>
      <c r="U115" s="96">
        <v>6.1650992699999997E-2</v>
      </c>
      <c r="V115" s="94">
        <v>4.7766461699999999E-2</v>
      </c>
      <c r="W115" s="94">
        <v>7.9571413999999993E-2</v>
      </c>
      <c r="X115" s="94">
        <v>0.91917738100000002</v>
      </c>
      <c r="Y115" s="94">
        <v>0.7111522253</v>
      </c>
      <c r="Z115" s="94">
        <v>1.1880537353</v>
      </c>
      <c r="AA115" s="103">
        <v>59</v>
      </c>
      <c r="AB115" s="103">
        <v>925</v>
      </c>
      <c r="AC115" s="104">
        <v>6.5094511300000005E-2</v>
      </c>
      <c r="AD115" s="94">
        <v>5.0368686000000003E-2</v>
      </c>
      <c r="AE115" s="94">
        <v>8.41255895E-2</v>
      </c>
      <c r="AF115" s="94">
        <v>0.16843098100000001</v>
      </c>
      <c r="AG115" s="96">
        <v>6.3783783799999993E-2</v>
      </c>
      <c r="AH115" s="94">
        <v>4.9418923099999998E-2</v>
      </c>
      <c r="AI115" s="94">
        <v>8.2324154799999993E-2</v>
      </c>
      <c r="AJ115" s="94">
        <v>0.8350853305</v>
      </c>
      <c r="AK115" s="94">
        <v>0.64617046769999997</v>
      </c>
      <c r="AL115" s="94">
        <v>1.0792314785999999</v>
      </c>
      <c r="AM115" s="94">
        <v>0.89756167190000002</v>
      </c>
      <c r="AN115" s="94">
        <v>1.0239867575999999</v>
      </c>
      <c r="AO115" s="94">
        <v>0.71379555589999999</v>
      </c>
      <c r="AP115" s="94">
        <v>1.4689764752000001</v>
      </c>
      <c r="AQ115" s="94">
        <v>0.80546715729999996</v>
      </c>
      <c r="AR115" s="94">
        <v>0.95467745599999998</v>
      </c>
      <c r="AS115" s="94">
        <v>0.66000782140000003</v>
      </c>
      <c r="AT115" s="94">
        <v>1.3809064309000001</v>
      </c>
      <c r="AU115" s="93" t="s">
        <v>28</v>
      </c>
      <c r="AV115" s="93" t="s">
        <v>28</v>
      </c>
      <c r="AW115" s="93" t="s">
        <v>28</v>
      </c>
      <c r="AX115" s="93" t="s">
        <v>28</v>
      </c>
      <c r="AY115" s="93" t="s">
        <v>28</v>
      </c>
      <c r="AZ115" s="93" t="s">
        <v>28</v>
      </c>
      <c r="BA115" s="93" t="s">
        <v>28</v>
      </c>
      <c r="BB115" s="93" t="s">
        <v>28</v>
      </c>
      <c r="BC115" s="105" t="s">
        <v>28</v>
      </c>
      <c r="BD115" s="106">
        <v>10.8</v>
      </c>
      <c r="BE115" s="106">
        <v>11.8</v>
      </c>
      <c r="BF115" s="106">
        <v>11.8</v>
      </c>
    </row>
    <row r="116" spans="1:93" x14ac:dyDescent="0.3">
      <c r="A116" s="9"/>
      <c r="B116" t="s">
        <v>121</v>
      </c>
      <c r="C116" s="93">
        <v>26</v>
      </c>
      <c r="D116" s="103">
        <v>688</v>
      </c>
      <c r="E116" s="104">
        <v>3.9365117900000003E-2</v>
      </c>
      <c r="F116" s="94">
        <v>2.6775297900000002E-2</v>
      </c>
      <c r="G116" s="94">
        <v>5.78747067E-2</v>
      </c>
      <c r="H116" s="94">
        <v>5.3262511000000002E-3</v>
      </c>
      <c r="I116" s="96">
        <v>3.7790697700000001E-2</v>
      </c>
      <c r="J116" s="94">
        <v>2.5730637899999999E-2</v>
      </c>
      <c r="K116" s="94">
        <v>5.5503359000000002E-2</v>
      </c>
      <c r="L116" s="94">
        <v>0.57813428099999997</v>
      </c>
      <c r="M116" s="94">
        <v>0.393234376</v>
      </c>
      <c r="N116" s="94">
        <v>0.84997463920000005</v>
      </c>
      <c r="O116" s="103">
        <v>36</v>
      </c>
      <c r="P116" s="103">
        <v>730</v>
      </c>
      <c r="Q116" s="104">
        <v>5.1382485399999997E-2</v>
      </c>
      <c r="R116" s="94">
        <v>3.70221731E-2</v>
      </c>
      <c r="S116" s="94">
        <v>7.1312934600000003E-2</v>
      </c>
      <c r="T116" s="94">
        <v>7.5633588000000002E-2</v>
      </c>
      <c r="U116" s="96">
        <v>4.9315068500000003E-2</v>
      </c>
      <c r="V116" s="94">
        <v>3.5572363099999997E-2</v>
      </c>
      <c r="W116" s="94">
        <v>6.8367006499999994E-2</v>
      </c>
      <c r="X116" s="94">
        <v>0.74295824300000002</v>
      </c>
      <c r="Y116" s="94">
        <v>0.5353172088</v>
      </c>
      <c r="Z116" s="94">
        <v>1.0311399331</v>
      </c>
      <c r="AA116" s="103">
        <v>31</v>
      </c>
      <c r="AB116" s="103">
        <v>683</v>
      </c>
      <c r="AC116" s="104">
        <v>4.6313014700000002E-2</v>
      </c>
      <c r="AD116" s="94">
        <v>3.2539616600000001E-2</v>
      </c>
      <c r="AE116" s="94">
        <v>6.5916428999999999E-2</v>
      </c>
      <c r="AF116" s="94">
        <v>3.8397678999999999E-3</v>
      </c>
      <c r="AG116" s="96">
        <v>4.5387994100000002E-2</v>
      </c>
      <c r="AH116" s="94">
        <v>3.19198381E-2</v>
      </c>
      <c r="AI116" s="94">
        <v>6.4538861599999997E-2</v>
      </c>
      <c r="AJ116" s="94">
        <v>0.5941410171</v>
      </c>
      <c r="AK116" s="94">
        <v>0.41744466520000001</v>
      </c>
      <c r="AL116" s="94">
        <v>0.84562955900000003</v>
      </c>
      <c r="AM116" s="94">
        <v>0.67161343900000003</v>
      </c>
      <c r="AN116" s="94">
        <v>0.90133854579999995</v>
      </c>
      <c r="AO116" s="94">
        <v>0.55760003359999999</v>
      </c>
      <c r="AP116" s="94">
        <v>1.456978345</v>
      </c>
      <c r="AQ116" s="94">
        <v>0.30060026969999998</v>
      </c>
      <c r="AR116" s="94">
        <v>1.3052796</v>
      </c>
      <c r="AS116" s="94">
        <v>0.78818576060000001</v>
      </c>
      <c r="AT116" s="94">
        <v>2.1616158515000001</v>
      </c>
      <c r="AU116" s="93">
        <v>1</v>
      </c>
      <c r="AV116" s="93" t="s">
        <v>28</v>
      </c>
      <c r="AW116" s="93">
        <v>3</v>
      </c>
      <c r="AX116" s="93" t="s">
        <v>28</v>
      </c>
      <c r="AY116" s="93" t="s">
        <v>28</v>
      </c>
      <c r="AZ116" s="93" t="s">
        <v>28</v>
      </c>
      <c r="BA116" s="93" t="s">
        <v>28</v>
      </c>
      <c r="BB116" s="93" t="s">
        <v>28</v>
      </c>
      <c r="BC116" s="105" t="s">
        <v>231</v>
      </c>
      <c r="BD116" s="106">
        <v>5.2</v>
      </c>
      <c r="BE116" s="106">
        <v>7.2</v>
      </c>
      <c r="BF116" s="106">
        <v>6.2</v>
      </c>
    </row>
    <row r="117" spans="1:93" x14ac:dyDescent="0.3">
      <c r="A117" s="9"/>
      <c r="B117" t="s">
        <v>122</v>
      </c>
      <c r="C117" s="93">
        <v>22</v>
      </c>
      <c r="D117" s="103">
        <v>426</v>
      </c>
      <c r="E117" s="104">
        <v>5.4481352599999998E-2</v>
      </c>
      <c r="F117" s="94">
        <v>3.5839499499999997E-2</v>
      </c>
      <c r="G117" s="94">
        <v>8.2819733000000006E-2</v>
      </c>
      <c r="H117" s="94">
        <v>0.2967294077</v>
      </c>
      <c r="I117" s="96">
        <v>5.1643192499999997E-2</v>
      </c>
      <c r="J117" s="94">
        <v>3.4004492900000002E-2</v>
      </c>
      <c r="K117" s="94">
        <v>7.8431380699999997E-2</v>
      </c>
      <c r="L117" s="94">
        <v>0.80013827569999996</v>
      </c>
      <c r="M117" s="94">
        <v>0.52635542199999996</v>
      </c>
      <c r="N117" s="94">
        <v>1.2163288028000001</v>
      </c>
      <c r="O117" s="103">
        <v>41</v>
      </c>
      <c r="P117" s="103">
        <v>487</v>
      </c>
      <c r="Q117" s="104">
        <v>8.9077650199999997E-2</v>
      </c>
      <c r="R117" s="94">
        <v>6.5510239299999995E-2</v>
      </c>
      <c r="S117" s="94">
        <v>0.12112347380000001</v>
      </c>
      <c r="T117" s="94">
        <v>0.1064759482</v>
      </c>
      <c r="U117" s="96">
        <v>8.4188911699999994E-2</v>
      </c>
      <c r="V117" s="94">
        <v>6.1989702000000001E-2</v>
      </c>
      <c r="W117" s="94">
        <v>0.1143379082</v>
      </c>
      <c r="X117" s="94">
        <v>1.2880064858</v>
      </c>
      <c r="Y117" s="94">
        <v>0.94723663010000003</v>
      </c>
      <c r="Z117" s="94">
        <v>1.7513688289</v>
      </c>
      <c r="AA117" s="103">
        <v>42</v>
      </c>
      <c r="AB117" s="103">
        <v>523</v>
      </c>
      <c r="AC117" s="104">
        <v>8.2737298299999998E-2</v>
      </c>
      <c r="AD117" s="94">
        <v>6.1077002300000002E-2</v>
      </c>
      <c r="AE117" s="94">
        <v>0.1120791832</v>
      </c>
      <c r="AF117" s="94">
        <v>0.70030992609999998</v>
      </c>
      <c r="AG117" s="96">
        <v>8.0305927299999996E-2</v>
      </c>
      <c r="AH117" s="94">
        <v>5.9347762800000002E-2</v>
      </c>
      <c r="AI117" s="94">
        <v>0.1086652919</v>
      </c>
      <c r="AJ117" s="94">
        <v>1.0614213503000001</v>
      </c>
      <c r="AK117" s="94">
        <v>0.78354545769999995</v>
      </c>
      <c r="AL117" s="94">
        <v>1.4378429124000001</v>
      </c>
      <c r="AM117" s="94">
        <v>0.73663236359999995</v>
      </c>
      <c r="AN117" s="94">
        <v>0.92882219239999997</v>
      </c>
      <c r="AO117" s="94">
        <v>0.60402096309999997</v>
      </c>
      <c r="AP117" s="94">
        <v>1.4282793441999999</v>
      </c>
      <c r="AQ117" s="94">
        <v>6.2839504300000001E-2</v>
      </c>
      <c r="AR117" s="94">
        <v>1.6350117233999999</v>
      </c>
      <c r="AS117" s="94">
        <v>0.97401102149999996</v>
      </c>
      <c r="AT117" s="94">
        <v>2.7445924908000001</v>
      </c>
      <c r="AU117" s="93" t="s">
        <v>28</v>
      </c>
      <c r="AV117" s="93" t="s">
        <v>28</v>
      </c>
      <c r="AW117" s="93" t="s">
        <v>28</v>
      </c>
      <c r="AX117" s="93" t="s">
        <v>28</v>
      </c>
      <c r="AY117" s="93" t="s">
        <v>28</v>
      </c>
      <c r="AZ117" s="93" t="s">
        <v>28</v>
      </c>
      <c r="BA117" s="93" t="s">
        <v>28</v>
      </c>
      <c r="BB117" s="93" t="s">
        <v>28</v>
      </c>
      <c r="BC117" s="105" t="s">
        <v>28</v>
      </c>
      <c r="BD117" s="106">
        <v>4.4000000000000004</v>
      </c>
      <c r="BE117" s="106">
        <v>8.1999999999999993</v>
      </c>
      <c r="BF117" s="106">
        <v>8.4</v>
      </c>
    </row>
    <row r="118" spans="1:93" x14ac:dyDescent="0.3">
      <c r="A118" s="9"/>
      <c r="B118" t="s">
        <v>123</v>
      </c>
      <c r="C118" s="93">
        <v>141</v>
      </c>
      <c r="D118" s="103">
        <v>1597</v>
      </c>
      <c r="E118" s="104">
        <v>9.4762314E-2</v>
      </c>
      <c r="F118" s="94">
        <v>8.0142573699999997E-2</v>
      </c>
      <c r="G118" s="94">
        <v>0.1120490114</v>
      </c>
      <c r="H118" s="94">
        <v>1.105081E-4</v>
      </c>
      <c r="I118" s="96">
        <v>8.8290544799999995E-2</v>
      </c>
      <c r="J118" s="94">
        <v>7.4856599600000004E-2</v>
      </c>
      <c r="K118" s="94">
        <v>0.104135378</v>
      </c>
      <c r="L118" s="94">
        <v>1.3917230567000001</v>
      </c>
      <c r="M118" s="94">
        <v>1.1770108067</v>
      </c>
      <c r="N118" s="94">
        <v>1.6456034691000001</v>
      </c>
      <c r="O118" s="103">
        <v>134</v>
      </c>
      <c r="P118" s="103">
        <v>1602</v>
      </c>
      <c r="Q118" s="104">
        <v>8.9132787300000002E-2</v>
      </c>
      <c r="R118" s="94">
        <v>7.5080604499999995E-2</v>
      </c>
      <c r="S118" s="94">
        <v>0.1058149946</v>
      </c>
      <c r="T118" s="94">
        <v>3.7502150999999999E-3</v>
      </c>
      <c r="U118" s="96">
        <v>8.3645443200000003E-2</v>
      </c>
      <c r="V118" s="94">
        <v>7.06170666E-2</v>
      </c>
      <c r="W118" s="94">
        <v>9.9077468200000005E-2</v>
      </c>
      <c r="X118" s="94">
        <v>1.2888037332</v>
      </c>
      <c r="Y118" s="94">
        <v>1.0856180581999999</v>
      </c>
      <c r="Z118" s="94">
        <v>1.5300179009999999</v>
      </c>
      <c r="AA118" s="103">
        <v>176</v>
      </c>
      <c r="AB118" s="103">
        <v>1599</v>
      </c>
      <c r="AC118" s="104">
        <v>0.115738122</v>
      </c>
      <c r="AD118" s="94">
        <v>9.96092965E-2</v>
      </c>
      <c r="AE118" s="94">
        <v>0.1344785413</v>
      </c>
      <c r="AF118" s="94">
        <v>2.4409032999999999E-7</v>
      </c>
      <c r="AG118" s="96">
        <v>0.110068793</v>
      </c>
      <c r="AH118" s="94">
        <v>9.4951640700000006E-2</v>
      </c>
      <c r="AI118" s="94">
        <v>0.12759273139999999</v>
      </c>
      <c r="AJ118" s="94">
        <v>1.4847827550999999</v>
      </c>
      <c r="AK118" s="94">
        <v>1.2778690639000001</v>
      </c>
      <c r="AL118" s="94">
        <v>1.7252000944999999</v>
      </c>
      <c r="AM118" s="94">
        <v>2.2716652300000001E-2</v>
      </c>
      <c r="AN118" s="94">
        <v>1.2984909995</v>
      </c>
      <c r="AO118" s="94">
        <v>1.0371571607000001</v>
      </c>
      <c r="AP118" s="94">
        <v>1.6256734657</v>
      </c>
      <c r="AQ118" s="94">
        <v>0.61172392529999997</v>
      </c>
      <c r="AR118" s="94">
        <v>0.94059319019999998</v>
      </c>
      <c r="AS118" s="94">
        <v>0.74251095010000001</v>
      </c>
      <c r="AT118" s="94">
        <v>1.1915185214999999</v>
      </c>
      <c r="AU118" s="93">
        <v>1</v>
      </c>
      <c r="AV118" s="93">
        <v>2</v>
      </c>
      <c r="AW118" s="93">
        <v>3</v>
      </c>
      <c r="AX118" s="93" t="s">
        <v>28</v>
      </c>
      <c r="AY118" s="93" t="s">
        <v>228</v>
      </c>
      <c r="AZ118" s="93" t="s">
        <v>28</v>
      </c>
      <c r="BA118" s="93" t="s">
        <v>28</v>
      </c>
      <c r="BB118" s="93" t="s">
        <v>28</v>
      </c>
      <c r="BC118" s="105" t="s">
        <v>232</v>
      </c>
      <c r="BD118" s="106">
        <v>28.2</v>
      </c>
      <c r="BE118" s="106">
        <v>26.8</v>
      </c>
      <c r="BF118" s="106">
        <v>35.200000000000003</v>
      </c>
      <c r="BQ118" s="46"/>
      <c r="CC118" s="4"/>
      <c r="CO118" s="4"/>
    </row>
    <row r="119" spans="1:93" x14ac:dyDescent="0.3">
      <c r="A119" s="9"/>
      <c r="B119" t="s">
        <v>124</v>
      </c>
      <c r="C119" s="93">
        <v>65</v>
      </c>
      <c r="D119" s="103">
        <v>497</v>
      </c>
      <c r="E119" s="104">
        <v>0.141592256</v>
      </c>
      <c r="F119" s="94">
        <v>0.1108329299</v>
      </c>
      <c r="G119" s="94">
        <v>0.1808881799</v>
      </c>
      <c r="H119" s="94">
        <v>4.6677742E-9</v>
      </c>
      <c r="I119" s="96">
        <v>0.13078470819999999</v>
      </c>
      <c r="J119" s="94">
        <v>0.102560094</v>
      </c>
      <c r="K119" s="94">
        <v>0.16677675729999999</v>
      </c>
      <c r="L119" s="94">
        <v>2.0794891875000001</v>
      </c>
      <c r="M119" s="94">
        <v>1.6277435352</v>
      </c>
      <c r="N119" s="94">
        <v>2.6566072526000002</v>
      </c>
      <c r="O119" s="103">
        <v>46</v>
      </c>
      <c r="P119" s="103">
        <v>482</v>
      </c>
      <c r="Q119" s="104">
        <v>0.10302363339999999</v>
      </c>
      <c r="R119" s="94">
        <v>7.7062888600000004E-2</v>
      </c>
      <c r="S119" s="94">
        <v>0.13772996609999999</v>
      </c>
      <c r="T119" s="94">
        <v>7.1356483999999998E-3</v>
      </c>
      <c r="U119" s="96">
        <v>9.5435684600000001E-2</v>
      </c>
      <c r="V119" s="94">
        <v>7.1483856299999995E-2</v>
      </c>
      <c r="W119" s="94">
        <v>0.12741296260000001</v>
      </c>
      <c r="X119" s="94">
        <v>1.4896565837</v>
      </c>
      <c r="Y119" s="94">
        <v>1.1142806324000001</v>
      </c>
      <c r="Z119" s="94">
        <v>1.9914882057000001</v>
      </c>
      <c r="AA119" s="103">
        <v>63</v>
      </c>
      <c r="AB119" s="103">
        <v>469</v>
      </c>
      <c r="AC119" s="104">
        <v>0.1427173018</v>
      </c>
      <c r="AD119" s="94">
        <v>0.1113249326</v>
      </c>
      <c r="AE119" s="94">
        <v>0.1829619633</v>
      </c>
      <c r="AF119" s="94">
        <v>1.8251551000000001E-6</v>
      </c>
      <c r="AG119" s="96">
        <v>0.1343283582</v>
      </c>
      <c r="AH119" s="94">
        <v>0.1049364559</v>
      </c>
      <c r="AI119" s="94">
        <v>0.1719527085</v>
      </c>
      <c r="AJ119" s="94">
        <v>1.8308936150999999</v>
      </c>
      <c r="AK119" s="94">
        <v>1.4281667726</v>
      </c>
      <c r="AL119" s="94">
        <v>2.3471848624999998</v>
      </c>
      <c r="AM119" s="94">
        <v>9.2868526899999998E-2</v>
      </c>
      <c r="AN119" s="94">
        <v>1.3852870172</v>
      </c>
      <c r="AO119" s="94">
        <v>0.94723542770000002</v>
      </c>
      <c r="AP119" s="94">
        <v>2.0259167509</v>
      </c>
      <c r="AQ119" s="94">
        <v>9.8890920500000007E-2</v>
      </c>
      <c r="AR119" s="94">
        <v>0.72760782479999997</v>
      </c>
      <c r="AS119" s="94">
        <v>0.49874260110000002</v>
      </c>
      <c r="AT119" s="94">
        <v>1.0614957406000001</v>
      </c>
      <c r="AU119" s="93">
        <v>1</v>
      </c>
      <c r="AV119" s="93">
        <v>2</v>
      </c>
      <c r="AW119" s="93">
        <v>3</v>
      </c>
      <c r="AX119" s="93" t="s">
        <v>28</v>
      </c>
      <c r="AY119" s="93" t="s">
        <v>28</v>
      </c>
      <c r="AZ119" s="93" t="s">
        <v>28</v>
      </c>
      <c r="BA119" s="93" t="s">
        <v>28</v>
      </c>
      <c r="BB119" s="93" t="s">
        <v>28</v>
      </c>
      <c r="BC119" s="105" t="s">
        <v>229</v>
      </c>
      <c r="BD119" s="106">
        <v>13</v>
      </c>
      <c r="BE119" s="106">
        <v>9.1999999999999993</v>
      </c>
      <c r="BF119" s="106">
        <v>12.6</v>
      </c>
      <c r="BQ119" s="46"/>
      <c r="CC119" s="4"/>
      <c r="CO119" s="4"/>
    </row>
    <row r="120" spans="1:93" s="3" customFormat="1" x14ac:dyDescent="0.3">
      <c r="A120" s="9"/>
      <c r="B120" s="3" t="s">
        <v>197</v>
      </c>
      <c r="C120" s="99">
        <v>241</v>
      </c>
      <c r="D120" s="100">
        <v>4081</v>
      </c>
      <c r="E120" s="95">
        <v>6.2068585199999998E-2</v>
      </c>
      <c r="F120" s="101">
        <v>5.4538543600000003E-2</v>
      </c>
      <c r="G120" s="101">
        <v>7.0638286600000003E-2</v>
      </c>
      <c r="H120" s="101">
        <v>0.16057463199999999</v>
      </c>
      <c r="I120" s="102">
        <v>5.9054153400000003E-2</v>
      </c>
      <c r="J120" s="101">
        <v>5.2049880499999999E-2</v>
      </c>
      <c r="K120" s="101">
        <v>6.7000980700000004E-2</v>
      </c>
      <c r="L120" s="101">
        <v>0.91156787419999996</v>
      </c>
      <c r="M120" s="101">
        <v>0.80097820929999997</v>
      </c>
      <c r="N120" s="101">
        <v>1.0374264613999999</v>
      </c>
      <c r="O120" s="100">
        <v>255</v>
      </c>
      <c r="P120" s="100">
        <v>4389</v>
      </c>
      <c r="Q120" s="95">
        <v>6.0120764899999998E-2</v>
      </c>
      <c r="R120" s="101">
        <v>5.3020178100000002E-2</v>
      </c>
      <c r="S120" s="101">
        <v>6.8172279000000002E-2</v>
      </c>
      <c r="T120" s="101">
        <v>2.8952543599999998E-2</v>
      </c>
      <c r="U120" s="102">
        <v>5.8099794900000001E-2</v>
      </c>
      <c r="V120" s="101">
        <v>5.1389014699999999E-2</v>
      </c>
      <c r="W120" s="101">
        <v>6.5686921400000001E-2</v>
      </c>
      <c r="X120" s="101">
        <v>0.86930823850000005</v>
      </c>
      <c r="Y120" s="101">
        <v>0.7666382437</v>
      </c>
      <c r="Z120" s="101">
        <v>0.98572804020000004</v>
      </c>
      <c r="AA120" s="100">
        <v>295</v>
      </c>
      <c r="AB120" s="100">
        <v>4170</v>
      </c>
      <c r="AC120" s="95">
        <v>7.1897675499999994E-2</v>
      </c>
      <c r="AD120" s="101">
        <v>6.3959135900000005E-2</v>
      </c>
      <c r="AE120" s="101">
        <v>8.0821538200000001E-2</v>
      </c>
      <c r="AF120" s="101">
        <v>0.17578460260000001</v>
      </c>
      <c r="AG120" s="102">
        <v>7.0743405300000006E-2</v>
      </c>
      <c r="AH120" s="101">
        <v>6.31142014E-2</v>
      </c>
      <c r="AI120" s="101">
        <v>7.9294822400000006E-2</v>
      </c>
      <c r="AJ120" s="101">
        <v>0.92236185339999999</v>
      </c>
      <c r="AK120" s="101">
        <v>0.82051981129999996</v>
      </c>
      <c r="AL120" s="101">
        <v>1.0368444209000001</v>
      </c>
      <c r="AM120" s="101">
        <v>3.64425398E-2</v>
      </c>
      <c r="AN120" s="101">
        <v>1.1958875706000001</v>
      </c>
      <c r="AO120" s="101">
        <v>1.0113508421999999</v>
      </c>
      <c r="AP120" s="101">
        <v>1.4140959019999999</v>
      </c>
      <c r="AQ120" s="101">
        <v>0.72267348440000001</v>
      </c>
      <c r="AR120" s="101">
        <v>0.96861825859999995</v>
      </c>
      <c r="AS120" s="101">
        <v>0.81222614550000005</v>
      </c>
      <c r="AT120" s="101">
        <v>1.1551232819999999</v>
      </c>
      <c r="AU120" s="99" t="s">
        <v>28</v>
      </c>
      <c r="AV120" s="99" t="s">
        <v>28</v>
      </c>
      <c r="AW120" s="99" t="s">
        <v>28</v>
      </c>
      <c r="AX120" s="99" t="s">
        <v>28</v>
      </c>
      <c r="AY120" s="99" t="s">
        <v>228</v>
      </c>
      <c r="AZ120" s="99" t="s">
        <v>28</v>
      </c>
      <c r="BA120" s="99" t="s">
        <v>28</v>
      </c>
      <c r="BB120" s="99" t="s">
        <v>28</v>
      </c>
      <c r="BC120" s="97" t="s">
        <v>269</v>
      </c>
      <c r="BD120" s="98">
        <v>48.2</v>
      </c>
      <c r="BE120" s="98">
        <v>51</v>
      </c>
      <c r="BF120" s="98">
        <v>59</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3">
        <v>203</v>
      </c>
      <c r="D121" s="103">
        <v>3199</v>
      </c>
      <c r="E121" s="104">
        <v>6.6026823799999995E-2</v>
      </c>
      <c r="F121" s="94">
        <v>5.7378607599999999E-2</v>
      </c>
      <c r="G121" s="94">
        <v>7.5978516199999999E-2</v>
      </c>
      <c r="H121" s="94">
        <v>0.66752250440000005</v>
      </c>
      <c r="I121" s="96">
        <v>6.3457330399999998E-2</v>
      </c>
      <c r="J121" s="94">
        <v>5.5301786499999998E-2</v>
      </c>
      <c r="K121" s="94">
        <v>7.2815600300000005E-2</v>
      </c>
      <c r="L121" s="94">
        <v>0.96970039269999997</v>
      </c>
      <c r="M121" s="94">
        <v>0.84268869989999995</v>
      </c>
      <c r="N121" s="94">
        <v>1.1158555368</v>
      </c>
      <c r="O121" s="103">
        <v>243</v>
      </c>
      <c r="P121" s="103">
        <v>3315</v>
      </c>
      <c r="Q121" s="104">
        <v>7.5332169199999993E-2</v>
      </c>
      <c r="R121" s="94">
        <v>6.6241354299999999E-2</v>
      </c>
      <c r="S121" s="94">
        <v>8.5670587300000003E-2</v>
      </c>
      <c r="T121" s="94">
        <v>0.19258204249999999</v>
      </c>
      <c r="U121" s="96">
        <v>7.3303167399999994E-2</v>
      </c>
      <c r="V121" s="94">
        <v>6.4642498899999998E-2</v>
      </c>
      <c r="W121" s="94">
        <v>8.3124174499999995E-2</v>
      </c>
      <c r="X121" s="94">
        <v>1.0892555248</v>
      </c>
      <c r="Y121" s="94">
        <v>0.95780808939999995</v>
      </c>
      <c r="Z121" s="94">
        <v>1.2387425116999999</v>
      </c>
      <c r="AA121" s="103">
        <v>229</v>
      </c>
      <c r="AB121" s="103">
        <v>2974</v>
      </c>
      <c r="AC121" s="104">
        <v>7.7737003400000004E-2</v>
      </c>
      <c r="AD121" s="94">
        <v>6.8120039499999993E-2</v>
      </c>
      <c r="AE121" s="94">
        <v>8.8711658700000001E-2</v>
      </c>
      <c r="AF121" s="94">
        <v>0.96767813290000004</v>
      </c>
      <c r="AG121" s="96">
        <v>7.7000672500000006E-2</v>
      </c>
      <c r="AH121" s="94">
        <v>6.7646531999999995E-2</v>
      </c>
      <c r="AI121" s="94">
        <v>8.7648300499999998E-2</v>
      </c>
      <c r="AJ121" s="94">
        <v>0.99727350000000003</v>
      </c>
      <c r="AK121" s="94">
        <v>0.87389926640000004</v>
      </c>
      <c r="AL121" s="94">
        <v>1.1380653035999999</v>
      </c>
      <c r="AM121" s="94">
        <v>0.73296417280000004</v>
      </c>
      <c r="AN121" s="94">
        <v>1.0319230699999999</v>
      </c>
      <c r="AO121" s="94">
        <v>0.86148804479999996</v>
      </c>
      <c r="AP121" s="94">
        <v>1.2360766106000001</v>
      </c>
      <c r="AQ121" s="94">
        <v>0.16557557480000001</v>
      </c>
      <c r="AR121" s="94">
        <v>1.1409328035999999</v>
      </c>
      <c r="AS121" s="94">
        <v>0.94693572569999995</v>
      </c>
      <c r="AT121" s="94">
        <v>1.3746737259999999</v>
      </c>
      <c r="AU121" s="93" t="s">
        <v>28</v>
      </c>
      <c r="AV121" s="93" t="s">
        <v>28</v>
      </c>
      <c r="AW121" s="93" t="s">
        <v>28</v>
      </c>
      <c r="AX121" s="93" t="s">
        <v>28</v>
      </c>
      <c r="AY121" s="93" t="s">
        <v>28</v>
      </c>
      <c r="AZ121" s="93" t="s">
        <v>28</v>
      </c>
      <c r="BA121" s="93" t="s">
        <v>28</v>
      </c>
      <c r="BB121" s="93" t="s">
        <v>28</v>
      </c>
      <c r="BC121" s="105" t="s">
        <v>28</v>
      </c>
      <c r="BD121" s="106">
        <v>40.6</v>
      </c>
      <c r="BE121" s="106">
        <v>48.6</v>
      </c>
      <c r="BF121" s="106">
        <v>45.8</v>
      </c>
    </row>
    <row r="122" spans="1:93" x14ac:dyDescent="0.3">
      <c r="A122" s="9"/>
      <c r="B122" t="s">
        <v>199</v>
      </c>
      <c r="C122" s="93">
        <v>156</v>
      </c>
      <c r="D122" s="103">
        <v>2098</v>
      </c>
      <c r="E122" s="104">
        <v>7.9288903899999999E-2</v>
      </c>
      <c r="F122" s="94">
        <v>6.7601687300000005E-2</v>
      </c>
      <c r="G122" s="94">
        <v>9.2996647500000001E-2</v>
      </c>
      <c r="H122" s="94">
        <v>6.1273634100000002E-2</v>
      </c>
      <c r="I122" s="96">
        <v>7.4356530000000004E-2</v>
      </c>
      <c r="J122" s="94">
        <v>6.3557740400000007E-2</v>
      </c>
      <c r="K122" s="94">
        <v>8.6990090000000006E-2</v>
      </c>
      <c r="L122" s="94">
        <v>1.1644734179</v>
      </c>
      <c r="M122" s="94">
        <v>0.99282956320000004</v>
      </c>
      <c r="N122" s="94">
        <v>1.3657916637</v>
      </c>
      <c r="O122" s="103">
        <v>178</v>
      </c>
      <c r="P122" s="103">
        <v>2028</v>
      </c>
      <c r="Q122" s="104">
        <v>9.3226843099999998E-2</v>
      </c>
      <c r="R122" s="94">
        <v>8.0286150099999995E-2</v>
      </c>
      <c r="S122" s="94">
        <v>0.1082533445</v>
      </c>
      <c r="T122" s="94">
        <v>8.9808999999999993E-5</v>
      </c>
      <c r="U122" s="96">
        <v>8.7771203199999995E-2</v>
      </c>
      <c r="V122" s="94">
        <v>7.5779510999999994E-2</v>
      </c>
      <c r="W122" s="94">
        <v>0.1016605148</v>
      </c>
      <c r="X122" s="94">
        <v>1.3480011912000001</v>
      </c>
      <c r="Y122" s="94">
        <v>1.1608869550000001</v>
      </c>
      <c r="Z122" s="94">
        <v>1.5652748992000001</v>
      </c>
      <c r="AA122" s="103">
        <v>174</v>
      </c>
      <c r="AB122" s="103">
        <v>2039</v>
      </c>
      <c r="AC122" s="104">
        <v>8.8511218099999997E-2</v>
      </c>
      <c r="AD122" s="94">
        <v>7.6118288800000003E-2</v>
      </c>
      <c r="AE122" s="94">
        <v>0.10292185819999999</v>
      </c>
      <c r="AF122" s="94">
        <v>9.8724964299999995E-2</v>
      </c>
      <c r="AG122" s="96">
        <v>8.5335948999999994E-2</v>
      </c>
      <c r="AH122" s="94">
        <v>7.3553374099999999E-2</v>
      </c>
      <c r="AI122" s="94">
        <v>9.90059841E-2</v>
      </c>
      <c r="AJ122" s="94">
        <v>1.1354938885999999</v>
      </c>
      <c r="AK122" s="94">
        <v>0.97650731329999996</v>
      </c>
      <c r="AL122" s="94">
        <v>1.3203652993999999</v>
      </c>
      <c r="AM122" s="94">
        <v>0.62636820729999998</v>
      </c>
      <c r="AN122" s="94">
        <v>0.94941773370000004</v>
      </c>
      <c r="AO122" s="94">
        <v>0.77037823760000002</v>
      </c>
      <c r="AP122" s="94">
        <v>1.1700668437999999</v>
      </c>
      <c r="AQ122" s="94">
        <v>0.1398137918</v>
      </c>
      <c r="AR122" s="94">
        <v>1.1757867557999999</v>
      </c>
      <c r="AS122" s="94">
        <v>0.94835450190000004</v>
      </c>
      <c r="AT122" s="94">
        <v>1.4577613037999999</v>
      </c>
      <c r="AU122" s="93" t="s">
        <v>28</v>
      </c>
      <c r="AV122" s="93">
        <v>2</v>
      </c>
      <c r="AW122" s="93" t="s">
        <v>28</v>
      </c>
      <c r="AX122" s="93" t="s">
        <v>28</v>
      </c>
      <c r="AY122" s="93" t="s">
        <v>28</v>
      </c>
      <c r="AZ122" s="93" t="s">
        <v>28</v>
      </c>
      <c r="BA122" s="93" t="s">
        <v>28</v>
      </c>
      <c r="BB122" s="93" t="s">
        <v>28</v>
      </c>
      <c r="BC122" s="105">
        <v>-2</v>
      </c>
      <c r="BD122" s="106">
        <v>31.2</v>
      </c>
      <c r="BE122" s="106">
        <v>35.6</v>
      </c>
      <c r="BF122" s="106">
        <v>34.799999999999997</v>
      </c>
      <c r="BQ122" s="46"/>
      <c r="CC122" s="4"/>
      <c r="CO122" s="4"/>
    </row>
    <row r="123" spans="1:93" s="3" customFormat="1" x14ac:dyDescent="0.3">
      <c r="A123" s="9"/>
      <c r="B123" s="3" t="s">
        <v>125</v>
      </c>
      <c r="C123" s="99">
        <v>233</v>
      </c>
      <c r="D123" s="100">
        <v>3005</v>
      </c>
      <c r="E123" s="95">
        <v>8.2564659400000004E-2</v>
      </c>
      <c r="F123" s="101">
        <v>7.23921431E-2</v>
      </c>
      <c r="G123" s="101">
        <v>9.4166613900000001E-2</v>
      </c>
      <c r="H123" s="101">
        <v>4.0625575999999998E-3</v>
      </c>
      <c r="I123" s="102">
        <v>7.7537437599999995E-2</v>
      </c>
      <c r="J123" s="101">
        <v>6.8194190399999993E-2</v>
      </c>
      <c r="K123" s="101">
        <v>8.8160797900000004E-2</v>
      </c>
      <c r="L123" s="101">
        <v>1.2125826744999999</v>
      </c>
      <c r="M123" s="101">
        <v>1.0631844071000001</v>
      </c>
      <c r="N123" s="101">
        <v>1.3829743295000001</v>
      </c>
      <c r="O123" s="100">
        <v>210</v>
      </c>
      <c r="P123" s="100">
        <v>2906</v>
      </c>
      <c r="Q123" s="95">
        <v>7.6270229600000003E-2</v>
      </c>
      <c r="R123" s="101">
        <v>6.6439137699999998E-2</v>
      </c>
      <c r="S123" s="101">
        <v>8.7556041900000006E-2</v>
      </c>
      <c r="T123" s="101">
        <v>0.1645146103</v>
      </c>
      <c r="U123" s="102">
        <v>7.2264280799999997E-2</v>
      </c>
      <c r="V123" s="101">
        <v>6.3122646300000002E-2</v>
      </c>
      <c r="W123" s="101">
        <v>8.2729837599999995E-2</v>
      </c>
      <c r="X123" s="101">
        <v>1.1028192845</v>
      </c>
      <c r="Y123" s="101">
        <v>0.96066791259999995</v>
      </c>
      <c r="Z123" s="101">
        <v>1.2660049932999999</v>
      </c>
      <c r="AA123" s="100">
        <v>245</v>
      </c>
      <c r="AB123" s="100">
        <v>2629</v>
      </c>
      <c r="AC123" s="95">
        <v>9.7204026200000002E-2</v>
      </c>
      <c r="AD123" s="101">
        <v>8.55328754E-2</v>
      </c>
      <c r="AE123" s="101">
        <v>0.1104677315</v>
      </c>
      <c r="AF123" s="101">
        <v>7.1823060000000003E-4</v>
      </c>
      <c r="AG123" s="102">
        <v>9.3191327500000004E-2</v>
      </c>
      <c r="AH123" s="101">
        <v>8.2223171900000003E-2</v>
      </c>
      <c r="AI123" s="101">
        <v>0.1056225796</v>
      </c>
      <c r="AJ123" s="101">
        <v>1.2470123012000001</v>
      </c>
      <c r="AK123" s="101">
        <v>1.0972852866</v>
      </c>
      <c r="AL123" s="101">
        <v>1.4171698995999999</v>
      </c>
      <c r="AM123" s="101">
        <v>9.9137543000000009E-3</v>
      </c>
      <c r="AN123" s="101">
        <v>1.2744687766</v>
      </c>
      <c r="AO123" s="101">
        <v>1.0599286254</v>
      </c>
      <c r="AP123" s="101">
        <v>1.5324339994</v>
      </c>
      <c r="AQ123" s="101">
        <v>0.40462938520000002</v>
      </c>
      <c r="AR123" s="101">
        <v>0.92376363159999997</v>
      </c>
      <c r="AS123" s="101">
        <v>0.76659540370000001</v>
      </c>
      <c r="AT123" s="101">
        <v>1.1131546614000001</v>
      </c>
      <c r="AU123" s="99">
        <v>1</v>
      </c>
      <c r="AV123" s="99" t="s">
        <v>28</v>
      </c>
      <c r="AW123" s="99">
        <v>3</v>
      </c>
      <c r="AX123" s="99" t="s">
        <v>28</v>
      </c>
      <c r="AY123" s="99" t="s">
        <v>228</v>
      </c>
      <c r="AZ123" s="99" t="s">
        <v>28</v>
      </c>
      <c r="BA123" s="99" t="s">
        <v>28</v>
      </c>
      <c r="BB123" s="99" t="s">
        <v>28</v>
      </c>
      <c r="BC123" s="97" t="s">
        <v>426</v>
      </c>
      <c r="BD123" s="98">
        <v>46.6</v>
      </c>
      <c r="BE123" s="98">
        <v>42</v>
      </c>
      <c r="BF123" s="98">
        <v>49</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3">
        <v>288</v>
      </c>
      <c r="D124" s="103">
        <v>3824</v>
      </c>
      <c r="E124" s="104">
        <v>8.1541840899999996E-2</v>
      </c>
      <c r="F124" s="94">
        <v>7.23817296E-2</v>
      </c>
      <c r="G124" s="94">
        <v>9.1861189999999995E-2</v>
      </c>
      <c r="H124" s="94">
        <v>3.0235483000000001E-3</v>
      </c>
      <c r="I124" s="96">
        <v>7.5313807499999996E-2</v>
      </c>
      <c r="J124" s="94">
        <v>6.7099158300000003E-2</v>
      </c>
      <c r="K124" s="94">
        <v>8.4534139499999994E-2</v>
      </c>
      <c r="L124" s="94">
        <v>1.1975610899</v>
      </c>
      <c r="M124" s="94">
        <v>1.0630314704999999</v>
      </c>
      <c r="N124" s="94">
        <v>1.3491158105000001</v>
      </c>
      <c r="O124" s="103">
        <v>327</v>
      </c>
      <c r="P124" s="103">
        <v>3827</v>
      </c>
      <c r="Q124" s="104">
        <v>9.1705536800000001E-2</v>
      </c>
      <c r="R124" s="94">
        <v>8.1991125799999995E-2</v>
      </c>
      <c r="S124" s="94">
        <v>0.10257092330000001</v>
      </c>
      <c r="T124" s="94">
        <v>7.8471936000000001E-7</v>
      </c>
      <c r="U124" s="96">
        <v>8.54455187E-2</v>
      </c>
      <c r="V124" s="94">
        <v>7.6668636100000007E-2</v>
      </c>
      <c r="W124" s="94">
        <v>9.5227162399999996E-2</v>
      </c>
      <c r="X124" s="94">
        <v>1.3260040641999999</v>
      </c>
      <c r="Y124" s="94">
        <v>1.1855398252</v>
      </c>
      <c r="Z124" s="94">
        <v>1.4831106816999999</v>
      </c>
      <c r="AA124" s="103">
        <v>337</v>
      </c>
      <c r="AB124" s="103">
        <v>3524</v>
      </c>
      <c r="AC124" s="104">
        <v>0.1014784158</v>
      </c>
      <c r="AD124" s="94">
        <v>9.0900474999999994E-2</v>
      </c>
      <c r="AE124" s="94">
        <v>0.1132872945</v>
      </c>
      <c r="AF124" s="94">
        <v>2.6450164999999998E-6</v>
      </c>
      <c r="AG124" s="96">
        <v>9.5629965900000002E-2</v>
      </c>
      <c r="AH124" s="94">
        <v>8.5946085000000005E-2</v>
      </c>
      <c r="AI124" s="94">
        <v>0.1064049676</v>
      </c>
      <c r="AJ124" s="94">
        <v>1.3018476471</v>
      </c>
      <c r="AK124" s="94">
        <v>1.1661452191999999</v>
      </c>
      <c r="AL124" s="94">
        <v>1.4533415465999999</v>
      </c>
      <c r="AM124" s="94">
        <v>0.19208890949999999</v>
      </c>
      <c r="AN124" s="94">
        <v>1.1065680371</v>
      </c>
      <c r="AO124" s="94">
        <v>0.95038321920000002</v>
      </c>
      <c r="AP124" s="94">
        <v>1.2884200773000001</v>
      </c>
      <c r="AQ124" s="94">
        <v>0.146118365</v>
      </c>
      <c r="AR124" s="94">
        <v>1.1246439346999999</v>
      </c>
      <c r="AS124" s="94">
        <v>0.9598832128</v>
      </c>
      <c r="AT124" s="94">
        <v>1.3176852798000001</v>
      </c>
      <c r="AU124" s="93">
        <v>1</v>
      </c>
      <c r="AV124" s="93">
        <v>2</v>
      </c>
      <c r="AW124" s="93">
        <v>3</v>
      </c>
      <c r="AX124" s="93" t="s">
        <v>28</v>
      </c>
      <c r="AY124" s="93" t="s">
        <v>28</v>
      </c>
      <c r="AZ124" s="93" t="s">
        <v>28</v>
      </c>
      <c r="BA124" s="93" t="s">
        <v>28</v>
      </c>
      <c r="BB124" s="93" t="s">
        <v>28</v>
      </c>
      <c r="BC124" s="105" t="s">
        <v>229</v>
      </c>
      <c r="BD124" s="106">
        <v>57.6</v>
      </c>
      <c r="BE124" s="106">
        <v>65.400000000000006</v>
      </c>
      <c r="BF124" s="106">
        <v>67.400000000000006</v>
      </c>
      <c r="BQ124" s="46"/>
      <c r="CC124" s="4"/>
      <c r="CO124" s="4"/>
    </row>
    <row r="125" spans="1:93" x14ac:dyDescent="0.3">
      <c r="A125" s="9"/>
      <c r="B125" t="s">
        <v>127</v>
      </c>
      <c r="C125" s="93">
        <v>141</v>
      </c>
      <c r="D125" s="103">
        <v>1287</v>
      </c>
      <c r="E125" s="104">
        <v>0.11952999409999999</v>
      </c>
      <c r="F125" s="94">
        <v>0.1010764514</v>
      </c>
      <c r="G125" s="94">
        <v>0.1413526028</v>
      </c>
      <c r="H125" s="94">
        <v>4.7910669999999998E-11</v>
      </c>
      <c r="I125" s="96">
        <v>0.10955710959999999</v>
      </c>
      <c r="J125" s="94">
        <v>9.2887326699999995E-2</v>
      </c>
      <c r="K125" s="94">
        <v>0.12921849160000001</v>
      </c>
      <c r="L125" s="94">
        <v>1.7554726311</v>
      </c>
      <c r="M125" s="94">
        <v>1.4844553908</v>
      </c>
      <c r="N125" s="94">
        <v>2.075969529</v>
      </c>
      <c r="O125" s="103">
        <v>156</v>
      </c>
      <c r="P125" s="103">
        <v>1207</v>
      </c>
      <c r="Q125" s="104">
        <v>0.1399152089</v>
      </c>
      <c r="R125" s="94">
        <v>0.11928996309999999</v>
      </c>
      <c r="S125" s="94">
        <v>0.16410656160000001</v>
      </c>
      <c r="T125" s="94">
        <v>4.7317569999999999E-18</v>
      </c>
      <c r="U125" s="96">
        <v>0.12924606459999999</v>
      </c>
      <c r="V125" s="94">
        <v>0.1104756747</v>
      </c>
      <c r="W125" s="94">
        <v>0.15120564119999999</v>
      </c>
      <c r="X125" s="94">
        <v>2.0230854333999999</v>
      </c>
      <c r="Y125" s="94">
        <v>1.7248574234</v>
      </c>
      <c r="Z125" s="94">
        <v>2.3728770943000002</v>
      </c>
      <c r="AA125" s="103">
        <v>185</v>
      </c>
      <c r="AB125" s="103">
        <v>1103</v>
      </c>
      <c r="AC125" s="104">
        <v>0.1799690857</v>
      </c>
      <c r="AD125" s="94">
        <v>0.1554118867</v>
      </c>
      <c r="AE125" s="94">
        <v>0.2084066571</v>
      </c>
      <c r="AF125" s="94">
        <v>5.1988519999999999E-29</v>
      </c>
      <c r="AG125" s="96">
        <v>0.167724388</v>
      </c>
      <c r="AH125" s="94">
        <v>0.14521605479999999</v>
      </c>
      <c r="AI125" s="94">
        <v>0.19372148880000001</v>
      </c>
      <c r="AJ125" s="94">
        <v>2.3087897936999999</v>
      </c>
      <c r="AK125" s="94">
        <v>1.9937500745000001</v>
      </c>
      <c r="AL125" s="94">
        <v>2.6736100876000002</v>
      </c>
      <c r="AM125" s="94">
        <v>2.0559513299999999E-2</v>
      </c>
      <c r="AN125" s="94">
        <v>1.2862725011</v>
      </c>
      <c r="AO125" s="94">
        <v>1.0394574669000001</v>
      </c>
      <c r="AP125" s="94">
        <v>1.5916927819</v>
      </c>
      <c r="AQ125" s="94">
        <v>0.17539304489999999</v>
      </c>
      <c r="AR125" s="94">
        <v>1.1705447655000001</v>
      </c>
      <c r="AS125" s="94">
        <v>0.93212157159999998</v>
      </c>
      <c r="AT125" s="94">
        <v>1.4699531583000001</v>
      </c>
      <c r="AU125" s="93">
        <v>1</v>
      </c>
      <c r="AV125" s="93">
        <v>2</v>
      </c>
      <c r="AW125" s="93">
        <v>3</v>
      </c>
      <c r="AX125" s="93" t="s">
        <v>28</v>
      </c>
      <c r="AY125" s="93" t="s">
        <v>228</v>
      </c>
      <c r="AZ125" s="93" t="s">
        <v>28</v>
      </c>
      <c r="BA125" s="93" t="s">
        <v>28</v>
      </c>
      <c r="BB125" s="93" t="s">
        <v>28</v>
      </c>
      <c r="BC125" s="105" t="s">
        <v>232</v>
      </c>
      <c r="BD125" s="106">
        <v>28.2</v>
      </c>
      <c r="BE125" s="106">
        <v>31.2</v>
      </c>
      <c r="BF125" s="106">
        <v>37</v>
      </c>
      <c r="BQ125" s="46"/>
      <c r="CC125" s="4"/>
      <c r="CO125" s="4"/>
    </row>
    <row r="126" spans="1:93" s="3" customFormat="1" x14ac:dyDescent="0.3">
      <c r="A126" s="9" t="s">
        <v>236</v>
      </c>
      <c r="B126" s="3" t="s">
        <v>51</v>
      </c>
      <c r="C126" s="99">
        <v>179</v>
      </c>
      <c r="D126" s="100">
        <v>3322</v>
      </c>
      <c r="E126" s="95">
        <v>5.3090272600000002E-2</v>
      </c>
      <c r="F126" s="101">
        <v>4.5730222899999999E-2</v>
      </c>
      <c r="G126" s="101">
        <v>6.1634885299999997E-2</v>
      </c>
      <c r="H126" s="101">
        <v>1.0828248000000001E-3</v>
      </c>
      <c r="I126" s="102">
        <v>5.3883202900000003E-2</v>
      </c>
      <c r="J126" s="101">
        <v>4.6540560799999998E-2</v>
      </c>
      <c r="K126" s="101">
        <v>6.2384283800000002E-2</v>
      </c>
      <c r="L126" s="101">
        <v>0.77970823310000004</v>
      </c>
      <c r="M126" s="101">
        <v>0.67161514840000003</v>
      </c>
      <c r="N126" s="101">
        <v>0.90519835680000005</v>
      </c>
      <c r="O126" s="100">
        <v>237</v>
      </c>
      <c r="P126" s="100">
        <v>4210</v>
      </c>
      <c r="Q126" s="95">
        <v>5.5076864000000003E-2</v>
      </c>
      <c r="R126" s="101">
        <v>4.8352425800000001E-2</v>
      </c>
      <c r="S126" s="101">
        <v>6.2736479100000006E-2</v>
      </c>
      <c r="T126" s="101">
        <v>6.1012570000000001E-4</v>
      </c>
      <c r="U126" s="102">
        <v>5.6294536800000003E-2</v>
      </c>
      <c r="V126" s="101">
        <v>4.9564960900000003E-2</v>
      </c>
      <c r="W126" s="101">
        <v>6.3937806400000005E-2</v>
      </c>
      <c r="X126" s="101">
        <v>0.79637662149999999</v>
      </c>
      <c r="Y126" s="101">
        <v>0.69914549749999999</v>
      </c>
      <c r="Z126" s="101">
        <v>0.90712981130000003</v>
      </c>
      <c r="AA126" s="100">
        <v>252</v>
      </c>
      <c r="AB126" s="100">
        <v>4399</v>
      </c>
      <c r="AC126" s="95">
        <v>5.52020576E-2</v>
      </c>
      <c r="AD126" s="101">
        <v>4.8658475200000002E-2</v>
      </c>
      <c r="AE126" s="101">
        <v>6.2625619600000001E-2</v>
      </c>
      <c r="AF126" s="101">
        <v>8.3170801000000003E-8</v>
      </c>
      <c r="AG126" s="102">
        <v>5.7285746800000002E-2</v>
      </c>
      <c r="AH126" s="101">
        <v>5.0632097799999998E-2</v>
      </c>
      <c r="AI126" s="101">
        <v>6.4813762900000002E-2</v>
      </c>
      <c r="AJ126" s="101">
        <v>0.70817688850000005</v>
      </c>
      <c r="AK126" s="101">
        <v>0.62423049230000005</v>
      </c>
      <c r="AL126" s="101">
        <v>0.80341237970000001</v>
      </c>
      <c r="AM126" s="101">
        <v>0.97998188200000003</v>
      </c>
      <c r="AN126" s="101">
        <v>1.0022730694999999</v>
      </c>
      <c r="AO126" s="101">
        <v>0.83938762659999999</v>
      </c>
      <c r="AP126" s="101">
        <v>1.1967668737999999</v>
      </c>
      <c r="AQ126" s="101">
        <v>0.71065820550000003</v>
      </c>
      <c r="AR126" s="101">
        <v>1.0374191234000001</v>
      </c>
      <c r="AS126" s="101">
        <v>0.85440324970000003</v>
      </c>
      <c r="AT126" s="101">
        <v>1.259637575</v>
      </c>
      <c r="AU126" s="99">
        <v>1</v>
      </c>
      <c r="AV126" s="99">
        <v>2</v>
      </c>
      <c r="AW126" s="99">
        <v>3</v>
      </c>
      <c r="AX126" s="99" t="s">
        <v>28</v>
      </c>
      <c r="AY126" s="99" t="s">
        <v>28</v>
      </c>
      <c r="AZ126" s="99" t="s">
        <v>28</v>
      </c>
      <c r="BA126" s="99" t="s">
        <v>28</v>
      </c>
      <c r="BB126" s="99" t="s">
        <v>28</v>
      </c>
      <c r="BC126" s="97" t="s">
        <v>229</v>
      </c>
      <c r="BD126" s="98">
        <v>35.799999999999997</v>
      </c>
      <c r="BE126" s="98">
        <v>47.4</v>
      </c>
      <c r="BF126" s="98">
        <v>50.4</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3">
        <v>77</v>
      </c>
      <c r="D127" s="103">
        <v>1357</v>
      </c>
      <c r="E127" s="104">
        <v>5.5630367E-2</v>
      </c>
      <c r="F127" s="94">
        <v>4.4414425399999999E-2</v>
      </c>
      <c r="G127" s="94">
        <v>6.9678661899999994E-2</v>
      </c>
      <c r="H127" s="94">
        <v>7.8544605300000001E-2</v>
      </c>
      <c r="I127" s="96">
        <v>5.6742815000000002E-2</v>
      </c>
      <c r="J127" s="94">
        <v>4.5384489899999998E-2</v>
      </c>
      <c r="K127" s="94">
        <v>7.0943775299999998E-2</v>
      </c>
      <c r="L127" s="94">
        <v>0.81701323199999998</v>
      </c>
      <c r="M127" s="94">
        <v>0.65229073999999998</v>
      </c>
      <c r="N127" s="94">
        <v>1.0233329713999999</v>
      </c>
      <c r="O127" s="103"/>
      <c r="P127" s="103"/>
      <c r="Q127" s="104"/>
      <c r="R127" s="94"/>
      <c r="S127" s="94"/>
      <c r="T127" s="94"/>
      <c r="U127" s="96"/>
      <c r="V127" s="94"/>
      <c r="W127" s="94"/>
      <c r="X127" s="94"/>
      <c r="Y127" s="94"/>
      <c r="Z127" s="94"/>
      <c r="AA127" s="103"/>
      <c r="AB127" s="103"/>
      <c r="AC127" s="104"/>
      <c r="AD127" s="94"/>
      <c r="AE127" s="94"/>
      <c r="AF127" s="94"/>
      <c r="AG127" s="96"/>
      <c r="AH127" s="94"/>
      <c r="AI127" s="94"/>
      <c r="AJ127" s="94"/>
      <c r="AK127" s="94"/>
      <c r="AL127" s="94"/>
      <c r="AM127" s="94">
        <v>0.34553599309999999</v>
      </c>
      <c r="AN127" s="94">
        <v>1.1573186879999999</v>
      </c>
      <c r="AO127" s="94">
        <v>0.85429867039999996</v>
      </c>
      <c r="AP127" s="94">
        <v>1.5678200049</v>
      </c>
      <c r="AQ127" s="94">
        <v>0.98077220860000003</v>
      </c>
      <c r="AR127" s="94">
        <v>0.99605670410000002</v>
      </c>
      <c r="AS127" s="94">
        <v>0.72233364460000005</v>
      </c>
      <c r="AT127" s="94">
        <v>1.373505118</v>
      </c>
      <c r="AU127" s="93" t="s">
        <v>28</v>
      </c>
      <c r="AV127" s="93" t="s">
        <v>28</v>
      </c>
      <c r="AW127" s="93" t="s">
        <v>28</v>
      </c>
      <c r="AX127" s="93" t="s">
        <v>28</v>
      </c>
      <c r="AY127" s="93" t="s">
        <v>28</v>
      </c>
      <c r="AZ127" s="93" t="s">
        <v>28</v>
      </c>
      <c r="BA127" s="93" t="s">
        <v>425</v>
      </c>
      <c r="BB127" s="93" t="s">
        <v>425</v>
      </c>
      <c r="BC127" s="105" t="s">
        <v>447</v>
      </c>
      <c r="BD127" s="106">
        <v>15.4</v>
      </c>
      <c r="BE127" s="106"/>
      <c r="BF127" s="106"/>
      <c r="BQ127" s="46"/>
    </row>
    <row r="128" spans="1:93" x14ac:dyDescent="0.3">
      <c r="A128" s="9"/>
      <c r="B128" t="s">
        <v>54</v>
      </c>
      <c r="C128" s="93">
        <v>164</v>
      </c>
      <c r="D128" s="103">
        <v>2852</v>
      </c>
      <c r="E128" s="104">
        <v>5.7014676200000003E-2</v>
      </c>
      <c r="F128" s="94">
        <v>4.8795905899999999E-2</v>
      </c>
      <c r="G128" s="94">
        <v>6.6617746800000002E-2</v>
      </c>
      <c r="H128" s="94">
        <v>2.54053118E-2</v>
      </c>
      <c r="I128" s="96">
        <v>5.75035063E-2</v>
      </c>
      <c r="J128" s="94">
        <v>4.9343125299999999E-2</v>
      </c>
      <c r="K128" s="94">
        <v>6.7013453599999995E-2</v>
      </c>
      <c r="L128" s="94">
        <v>0.83734383550000002</v>
      </c>
      <c r="M128" s="94">
        <v>0.71663918370000002</v>
      </c>
      <c r="N128" s="94">
        <v>0.97837895949999998</v>
      </c>
      <c r="O128" s="103">
        <v>180</v>
      </c>
      <c r="P128" s="103">
        <v>2947</v>
      </c>
      <c r="Q128" s="104">
        <v>5.9771782900000001E-2</v>
      </c>
      <c r="R128" s="94">
        <v>5.1517305499999999E-2</v>
      </c>
      <c r="S128" s="94">
        <v>6.9348852599999997E-2</v>
      </c>
      <c r="T128" s="94">
        <v>5.4370789699999998E-2</v>
      </c>
      <c r="U128" s="96">
        <v>6.1079063500000003E-2</v>
      </c>
      <c r="V128" s="94">
        <v>5.2777346599999997E-2</v>
      </c>
      <c r="W128" s="94">
        <v>7.0686615199999997E-2</v>
      </c>
      <c r="X128" s="94">
        <v>0.8642621788</v>
      </c>
      <c r="Y128" s="94">
        <v>0.74490765690000005</v>
      </c>
      <c r="Z128" s="94">
        <v>1.0027405501</v>
      </c>
      <c r="AA128" s="103">
        <v>178</v>
      </c>
      <c r="AB128" s="103">
        <v>2994</v>
      </c>
      <c r="AC128" s="104">
        <v>5.7066310799999999E-2</v>
      </c>
      <c r="AD128" s="94">
        <v>4.9157221399999999E-2</v>
      </c>
      <c r="AE128" s="94">
        <v>6.6247923200000003E-2</v>
      </c>
      <c r="AF128" s="94">
        <v>4.18805E-5</v>
      </c>
      <c r="AG128" s="96">
        <v>5.9452237800000002E-2</v>
      </c>
      <c r="AH128" s="94">
        <v>5.1329608700000001E-2</v>
      </c>
      <c r="AI128" s="94">
        <v>6.8860228499999995E-2</v>
      </c>
      <c r="AJ128" s="94">
        <v>0.73209304500000005</v>
      </c>
      <c r="AK128" s="94">
        <v>0.63062881370000001</v>
      </c>
      <c r="AL128" s="94">
        <v>0.84988223640000005</v>
      </c>
      <c r="AM128" s="94">
        <v>0.66125160009999995</v>
      </c>
      <c r="AN128" s="94">
        <v>0.95473663409999998</v>
      </c>
      <c r="AO128" s="94">
        <v>0.77607690490000003</v>
      </c>
      <c r="AP128" s="94">
        <v>1.1745254042</v>
      </c>
      <c r="AQ128" s="94">
        <v>0.66177312779999997</v>
      </c>
      <c r="AR128" s="94">
        <v>1.0483578410000001</v>
      </c>
      <c r="AS128" s="94">
        <v>0.84844053320000001</v>
      </c>
      <c r="AT128" s="94">
        <v>1.2953814909000001</v>
      </c>
      <c r="AU128" s="93" t="s">
        <v>28</v>
      </c>
      <c r="AV128" s="93" t="s">
        <v>28</v>
      </c>
      <c r="AW128" s="93">
        <v>3</v>
      </c>
      <c r="AX128" s="93" t="s">
        <v>28</v>
      </c>
      <c r="AY128" s="93" t="s">
        <v>28</v>
      </c>
      <c r="AZ128" s="93" t="s">
        <v>28</v>
      </c>
      <c r="BA128" s="93" t="s">
        <v>28</v>
      </c>
      <c r="BB128" s="93" t="s">
        <v>28</v>
      </c>
      <c r="BC128" s="105">
        <v>-3</v>
      </c>
      <c r="BD128" s="106">
        <v>32.799999999999997</v>
      </c>
      <c r="BE128" s="106">
        <v>36</v>
      </c>
      <c r="BF128" s="106">
        <v>35.6</v>
      </c>
      <c r="BQ128" s="46"/>
    </row>
    <row r="129" spans="1:104" x14ac:dyDescent="0.3">
      <c r="A129" s="9"/>
      <c r="B129" t="s">
        <v>53</v>
      </c>
      <c r="C129" s="93">
        <v>210</v>
      </c>
      <c r="D129" s="103">
        <v>3178</v>
      </c>
      <c r="E129" s="104">
        <v>6.5988388100000003E-2</v>
      </c>
      <c r="F129" s="94">
        <v>5.7471654900000002E-2</v>
      </c>
      <c r="G129" s="94">
        <v>7.5767217100000006E-2</v>
      </c>
      <c r="H129" s="94">
        <v>0.65656808209999995</v>
      </c>
      <c r="I129" s="96">
        <v>6.6079295199999999E-2</v>
      </c>
      <c r="J129" s="94">
        <v>5.7720078799999998E-2</v>
      </c>
      <c r="K129" s="94">
        <v>7.5649121499999999E-2</v>
      </c>
      <c r="L129" s="94">
        <v>0.96913590699999996</v>
      </c>
      <c r="M129" s="94">
        <v>0.84405523559999995</v>
      </c>
      <c r="N129" s="94">
        <v>1.1127523017000001</v>
      </c>
      <c r="O129" s="103">
        <v>190</v>
      </c>
      <c r="P129" s="103">
        <v>3438</v>
      </c>
      <c r="Q129" s="104">
        <v>5.4362057399999997E-2</v>
      </c>
      <c r="R129" s="94">
        <v>4.70346809E-2</v>
      </c>
      <c r="S129" s="94">
        <v>6.2830941599999995E-2</v>
      </c>
      <c r="T129" s="94">
        <v>1.1177241000000001E-3</v>
      </c>
      <c r="U129" s="96">
        <v>5.5264688800000003E-2</v>
      </c>
      <c r="V129" s="94">
        <v>4.7939674199999997E-2</v>
      </c>
      <c r="W129" s="94">
        <v>6.3708940000000006E-2</v>
      </c>
      <c r="X129" s="94">
        <v>0.78604096999999995</v>
      </c>
      <c r="Y129" s="94">
        <v>0.68009173940000001</v>
      </c>
      <c r="Z129" s="94">
        <v>0.90849567899999994</v>
      </c>
      <c r="AA129" s="103">
        <v>219</v>
      </c>
      <c r="AB129" s="103">
        <v>3091</v>
      </c>
      <c r="AC129" s="104">
        <v>6.8297470900000004E-2</v>
      </c>
      <c r="AD129" s="94">
        <v>5.9674642E-2</v>
      </c>
      <c r="AE129" s="94">
        <v>7.8166275899999998E-2</v>
      </c>
      <c r="AF129" s="94">
        <v>5.4903274600000003E-2</v>
      </c>
      <c r="AG129" s="96">
        <v>7.08508573E-2</v>
      </c>
      <c r="AH129" s="94">
        <v>6.20620676E-2</v>
      </c>
      <c r="AI129" s="94">
        <v>8.0884253099999998E-2</v>
      </c>
      <c r="AJ129" s="94">
        <v>0.87617550060000005</v>
      </c>
      <c r="AK129" s="94">
        <v>0.76555483930000001</v>
      </c>
      <c r="AL129" s="94">
        <v>1.0027805567000001</v>
      </c>
      <c r="AM129" s="94">
        <v>2.13521175E-2</v>
      </c>
      <c r="AN129" s="94">
        <v>1.2563444823000001</v>
      </c>
      <c r="AO129" s="94">
        <v>1.0344625505</v>
      </c>
      <c r="AP129" s="94">
        <v>1.5258178823999999</v>
      </c>
      <c r="AQ129" s="94">
        <v>5.2909977099999998E-2</v>
      </c>
      <c r="AR129" s="94">
        <v>0.82381247710000005</v>
      </c>
      <c r="AS129" s="94">
        <v>0.67701712719999996</v>
      </c>
      <c r="AT129" s="94">
        <v>1.0024369695999999</v>
      </c>
      <c r="AU129" s="93" t="s">
        <v>28</v>
      </c>
      <c r="AV129" s="93">
        <v>2</v>
      </c>
      <c r="AW129" s="93" t="s">
        <v>28</v>
      </c>
      <c r="AX129" s="93" t="s">
        <v>28</v>
      </c>
      <c r="AY129" s="93" t="s">
        <v>228</v>
      </c>
      <c r="AZ129" s="93" t="s">
        <v>28</v>
      </c>
      <c r="BA129" s="93" t="s">
        <v>28</v>
      </c>
      <c r="BB129" s="93" t="s">
        <v>28</v>
      </c>
      <c r="BC129" s="105" t="s">
        <v>456</v>
      </c>
      <c r="BD129" s="106">
        <v>42</v>
      </c>
      <c r="BE129" s="106">
        <v>38</v>
      </c>
      <c r="BF129" s="106">
        <v>43.8</v>
      </c>
      <c r="BQ129" s="46"/>
    </row>
    <row r="130" spans="1:104" x14ac:dyDescent="0.3">
      <c r="A130" s="9"/>
      <c r="B130" t="s">
        <v>55</v>
      </c>
      <c r="C130" s="93">
        <v>128</v>
      </c>
      <c r="D130" s="103">
        <v>1880</v>
      </c>
      <c r="E130" s="104">
        <v>6.9464604099999994E-2</v>
      </c>
      <c r="F130" s="94">
        <v>5.8282651800000002E-2</v>
      </c>
      <c r="G130" s="94">
        <v>8.2791895500000004E-2</v>
      </c>
      <c r="H130" s="94">
        <v>0.82337308460000003</v>
      </c>
      <c r="I130" s="96">
        <v>6.8085106399999998E-2</v>
      </c>
      <c r="J130" s="94">
        <v>5.7255316899999999E-2</v>
      </c>
      <c r="K130" s="94">
        <v>8.09633404E-2</v>
      </c>
      <c r="L130" s="94">
        <v>1.0201892192999999</v>
      </c>
      <c r="M130" s="94">
        <v>0.85596591020000001</v>
      </c>
      <c r="N130" s="94">
        <v>1.2159199692</v>
      </c>
      <c r="O130" s="103">
        <v>112</v>
      </c>
      <c r="P130" s="103">
        <v>2095</v>
      </c>
      <c r="Q130" s="104">
        <v>5.3790619200000001E-2</v>
      </c>
      <c r="R130" s="94">
        <v>4.4608517E-2</v>
      </c>
      <c r="S130" s="94">
        <v>6.4862741599999996E-2</v>
      </c>
      <c r="T130" s="94">
        <v>8.4986547000000003E-3</v>
      </c>
      <c r="U130" s="96">
        <v>5.34606205E-2</v>
      </c>
      <c r="V130" s="94">
        <v>4.4422501400000002E-2</v>
      </c>
      <c r="W130" s="94">
        <v>6.4337618499999999E-2</v>
      </c>
      <c r="X130" s="94">
        <v>0.77777833460000001</v>
      </c>
      <c r="Y130" s="94">
        <v>0.64501094420000005</v>
      </c>
      <c r="Z130" s="94">
        <v>0.93787422249999997</v>
      </c>
      <c r="AA130" s="103">
        <v>136</v>
      </c>
      <c r="AB130" s="103">
        <v>1971</v>
      </c>
      <c r="AC130" s="104">
        <v>6.7583454799999998E-2</v>
      </c>
      <c r="AD130" s="94">
        <v>5.7015327999999997E-2</v>
      </c>
      <c r="AE130" s="94">
        <v>8.0110446099999996E-2</v>
      </c>
      <c r="AF130" s="94">
        <v>0.1000148179</v>
      </c>
      <c r="AG130" s="96">
        <v>6.9000507399999994E-2</v>
      </c>
      <c r="AH130" s="94">
        <v>5.8326021499999998E-2</v>
      </c>
      <c r="AI130" s="94">
        <v>8.16285749E-2</v>
      </c>
      <c r="AJ130" s="94">
        <v>0.8670155209</v>
      </c>
      <c r="AK130" s="94">
        <v>0.73143899570000004</v>
      </c>
      <c r="AL130" s="94">
        <v>1.0277219536</v>
      </c>
      <c r="AM130" s="94">
        <v>7.3640192699999996E-2</v>
      </c>
      <c r="AN130" s="94">
        <v>1.2564171181999999</v>
      </c>
      <c r="AO130" s="94">
        <v>0.97840082049999999</v>
      </c>
      <c r="AP130" s="94">
        <v>1.6134327994</v>
      </c>
      <c r="AQ130" s="94">
        <v>4.811518E-2</v>
      </c>
      <c r="AR130" s="94">
        <v>0.77436012050000003</v>
      </c>
      <c r="AS130" s="94">
        <v>0.60090625129999997</v>
      </c>
      <c r="AT130" s="94">
        <v>0.99788210700000002</v>
      </c>
      <c r="AU130" s="93" t="s">
        <v>28</v>
      </c>
      <c r="AV130" s="93">
        <v>2</v>
      </c>
      <c r="AW130" s="93" t="s">
        <v>28</v>
      </c>
      <c r="AX130" s="93" t="s">
        <v>227</v>
      </c>
      <c r="AY130" s="93" t="s">
        <v>28</v>
      </c>
      <c r="AZ130" s="93" t="s">
        <v>28</v>
      </c>
      <c r="BA130" s="93" t="s">
        <v>28</v>
      </c>
      <c r="BB130" s="93" t="s">
        <v>28</v>
      </c>
      <c r="BC130" s="105" t="s">
        <v>457</v>
      </c>
      <c r="BD130" s="106">
        <v>25.6</v>
      </c>
      <c r="BE130" s="106">
        <v>22.4</v>
      </c>
      <c r="BF130" s="106">
        <v>27.2</v>
      </c>
    </row>
    <row r="131" spans="1:104" x14ac:dyDescent="0.3">
      <c r="A131" s="9"/>
      <c r="B131" t="s">
        <v>59</v>
      </c>
      <c r="C131" s="93">
        <v>276</v>
      </c>
      <c r="D131" s="103">
        <v>3494</v>
      </c>
      <c r="E131" s="104">
        <v>7.9721220300000006E-2</v>
      </c>
      <c r="F131" s="94">
        <v>7.0614664899999999E-2</v>
      </c>
      <c r="G131" s="94">
        <v>9.0002168399999999E-2</v>
      </c>
      <c r="H131" s="94">
        <v>1.0826047300000001E-2</v>
      </c>
      <c r="I131" s="96">
        <v>7.8992558700000007E-2</v>
      </c>
      <c r="J131" s="94">
        <v>7.0202062100000004E-2</v>
      </c>
      <c r="K131" s="94">
        <v>8.8883775400000004E-2</v>
      </c>
      <c r="L131" s="94">
        <v>1.1708226156999999</v>
      </c>
      <c r="M131" s="94">
        <v>1.0370795432</v>
      </c>
      <c r="N131" s="94">
        <v>1.3218133617000001</v>
      </c>
      <c r="O131" s="103">
        <v>296</v>
      </c>
      <c r="P131" s="103">
        <v>3986</v>
      </c>
      <c r="Q131" s="104">
        <v>7.3284789700000005E-2</v>
      </c>
      <c r="R131" s="94">
        <v>6.5185064299999998E-2</v>
      </c>
      <c r="S131" s="94">
        <v>8.2390965699999999E-2</v>
      </c>
      <c r="T131" s="94">
        <v>0.33225152819999998</v>
      </c>
      <c r="U131" s="96">
        <v>7.4259909700000001E-2</v>
      </c>
      <c r="V131" s="94">
        <v>6.6264256899999999E-2</v>
      </c>
      <c r="W131" s="94">
        <v>8.3220343000000002E-2</v>
      </c>
      <c r="X131" s="94">
        <v>1.0596517115999999</v>
      </c>
      <c r="Y131" s="94">
        <v>0.9425348053</v>
      </c>
      <c r="Z131" s="94">
        <v>1.1913212579000001</v>
      </c>
      <c r="AA131" s="103">
        <v>360</v>
      </c>
      <c r="AB131" s="103">
        <v>4361</v>
      </c>
      <c r="AC131" s="104">
        <v>8.0045664399999994E-2</v>
      </c>
      <c r="AD131" s="94">
        <v>7.1958815999999995E-2</v>
      </c>
      <c r="AE131" s="94">
        <v>8.9041326099999998E-2</v>
      </c>
      <c r="AF131" s="94">
        <v>0.62531477479999997</v>
      </c>
      <c r="AG131" s="96">
        <v>8.2549873900000001E-2</v>
      </c>
      <c r="AH131" s="94">
        <v>7.4448191699999999E-2</v>
      </c>
      <c r="AI131" s="94">
        <v>9.15332061E-2</v>
      </c>
      <c r="AJ131" s="94">
        <v>1.0268908819</v>
      </c>
      <c r="AK131" s="94">
        <v>0.92314621279999998</v>
      </c>
      <c r="AL131" s="94">
        <v>1.1422945450999999</v>
      </c>
      <c r="AM131" s="94">
        <v>0.26074618329999999</v>
      </c>
      <c r="AN131" s="94">
        <v>1.0922548151</v>
      </c>
      <c r="AO131" s="94">
        <v>0.93655721520000002</v>
      </c>
      <c r="AP131" s="94">
        <v>1.2738363035</v>
      </c>
      <c r="AQ131" s="94">
        <v>0.31441917149999998</v>
      </c>
      <c r="AR131" s="94">
        <v>0.91926327100000005</v>
      </c>
      <c r="AS131" s="94">
        <v>0.78020780359999997</v>
      </c>
      <c r="AT131" s="94">
        <v>1.0831024217</v>
      </c>
      <c r="AU131" s="93" t="s">
        <v>28</v>
      </c>
      <c r="AV131" s="93" t="s">
        <v>28</v>
      </c>
      <c r="AW131" s="93" t="s">
        <v>28</v>
      </c>
      <c r="AX131" s="93" t="s">
        <v>28</v>
      </c>
      <c r="AY131" s="93" t="s">
        <v>28</v>
      </c>
      <c r="AZ131" s="93" t="s">
        <v>28</v>
      </c>
      <c r="BA131" s="93" t="s">
        <v>28</v>
      </c>
      <c r="BB131" s="93" t="s">
        <v>28</v>
      </c>
      <c r="BC131" s="105" t="s">
        <v>28</v>
      </c>
      <c r="BD131" s="106">
        <v>55.2</v>
      </c>
      <c r="BE131" s="106">
        <v>59.2</v>
      </c>
      <c r="BF131" s="106">
        <v>72</v>
      </c>
      <c r="BQ131" s="46"/>
    </row>
    <row r="132" spans="1:104" x14ac:dyDescent="0.3">
      <c r="A132" s="9"/>
      <c r="B132" t="s">
        <v>56</v>
      </c>
      <c r="C132" s="93">
        <v>150</v>
      </c>
      <c r="D132" s="103">
        <v>2695</v>
      </c>
      <c r="E132" s="104">
        <v>5.5041241800000001E-2</v>
      </c>
      <c r="F132" s="94">
        <v>4.6784263E-2</v>
      </c>
      <c r="G132" s="94">
        <v>6.47554989E-2</v>
      </c>
      <c r="H132" s="94">
        <v>1.03046187E-2</v>
      </c>
      <c r="I132" s="96">
        <v>5.5658627099999997E-2</v>
      </c>
      <c r="J132" s="94">
        <v>4.7427712099999998E-2</v>
      </c>
      <c r="K132" s="94">
        <v>6.5317988899999999E-2</v>
      </c>
      <c r="L132" s="94">
        <v>0.80836106659999996</v>
      </c>
      <c r="M132" s="94">
        <v>0.68709526789999997</v>
      </c>
      <c r="N132" s="94">
        <v>0.9510291287</v>
      </c>
      <c r="O132" s="103">
        <v>171</v>
      </c>
      <c r="P132" s="103">
        <v>2679</v>
      </c>
      <c r="Q132" s="104">
        <v>6.1813424399999997E-2</v>
      </c>
      <c r="R132" s="94">
        <v>5.3077338100000003E-2</v>
      </c>
      <c r="S132" s="94">
        <v>7.1987397699999997E-2</v>
      </c>
      <c r="T132" s="94">
        <v>0.14861767749999999</v>
      </c>
      <c r="U132" s="96">
        <v>6.3829787200000002E-2</v>
      </c>
      <c r="V132" s="94">
        <v>5.4945279600000001E-2</v>
      </c>
      <c r="W132" s="94">
        <v>7.4150896399999999E-2</v>
      </c>
      <c r="X132" s="94">
        <v>0.89378302470000004</v>
      </c>
      <c r="Y132" s="94">
        <v>0.76746474060000003</v>
      </c>
      <c r="Z132" s="94">
        <v>1.0408922431000001</v>
      </c>
      <c r="AA132" s="103">
        <v>157</v>
      </c>
      <c r="AB132" s="103">
        <v>2482</v>
      </c>
      <c r="AC132" s="104">
        <v>6.0262022499999998E-2</v>
      </c>
      <c r="AD132" s="94">
        <v>5.1424770600000003E-2</v>
      </c>
      <c r="AE132" s="94">
        <v>7.0617939800000001E-2</v>
      </c>
      <c r="AF132" s="94">
        <v>1.4687744999999999E-3</v>
      </c>
      <c r="AG132" s="96">
        <v>6.3255439199999999E-2</v>
      </c>
      <c r="AH132" s="94">
        <v>5.4095930600000001E-2</v>
      </c>
      <c r="AI132" s="94">
        <v>7.3965833199999997E-2</v>
      </c>
      <c r="AJ132" s="94">
        <v>0.77309023389999998</v>
      </c>
      <c r="AK132" s="94">
        <v>0.65971877980000004</v>
      </c>
      <c r="AL132" s="94">
        <v>0.90594436300000003</v>
      </c>
      <c r="AM132" s="94">
        <v>0.81812290489999995</v>
      </c>
      <c r="AN132" s="94">
        <v>0.97490186069999996</v>
      </c>
      <c r="AO132" s="94">
        <v>0.78500767100000002</v>
      </c>
      <c r="AP132" s="94">
        <v>1.2107316565999999</v>
      </c>
      <c r="AQ132" s="94">
        <v>0.29962696779999998</v>
      </c>
      <c r="AR132" s="94">
        <v>1.1230383341000001</v>
      </c>
      <c r="AS132" s="94">
        <v>0.90192127099999997</v>
      </c>
      <c r="AT132" s="94">
        <v>1.3983649575999999</v>
      </c>
      <c r="AU132" s="93" t="s">
        <v>28</v>
      </c>
      <c r="AV132" s="93" t="s">
        <v>28</v>
      </c>
      <c r="AW132" s="93">
        <v>3</v>
      </c>
      <c r="AX132" s="93" t="s">
        <v>28</v>
      </c>
      <c r="AY132" s="93" t="s">
        <v>28</v>
      </c>
      <c r="AZ132" s="93" t="s">
        <v>28</v>
      </c>
      <c r="BA132" s="93" t="s">
        <v>28</v>
      </c>
      <c r="BB132" s="93" t="s">
        <v>28</v>
      </c>
      <c r="BC132" s="105">
        <v>-3</v>
      </c>
      <c r="BD132" s="106">
        <v>30</v>
      </c>
      <c r="BE132" s="106">
        <v>34.200000000000003</v>
      </c>
      <c r="BF132" s="106">
        <v>31.4</v>
      </c>
      <c r="BQ132" s="46"/>
      <c r="CC132" s="4"/>
    </row>
    <row r="133" spans="1:104" x14ac:dyDescent="0.3">
      <c r="A133" s="9"/>
      <c r="B133" t="s">
        <v>57</v>
      </c>
      <c r="C133" s="93">
        <v>308</v>
      </c>
      <c r="D133" s="103">
        <v>4933</v>
      </c>
      <c r="E133" s="104">
        <v>6.40449508E-2</v>
      </c>
      <c r="F133" s="94">
        <v>5.7078820500000002E-2</v>
      </c>
      <c r="G133" s="94">
        <v>7.1861255700000001E-2</v>
      </c>
      <c r="H133" s="94">
        <v>0.2972199988</v>
      </c>
      <c r="I133" s="96">
        <v>6.2436651099999997E-2</v>
      </c>
      <c r="J133" s="94">
        <v>5.5839033400000002E-2</v>
      </c>
      <c r="K133" s="94">
        <v>6.9813805300000004E-2</v>
      </c>
      <c r="L133" s="94">
        <v>0.94059369039999996</v>
      </c>
      <c r="M133" s="94">
        <v>0.83828588810000004</v>
      </c>
      <c r="N133" s="94">
        <v>1.0553875508999999</v>
      </c>
      <c r="O133" s="103">
        <v>348</v>
      </c>
      <c r="P133" s="103">
        <v>5088</v>
      </c>
      <c r="Q133" s="104">
        <v>6.8738760699999998E-2</v>
      </c>
      <c r="R133" s="94">
        <v>6.16714389E-2</v>
      </c>
      <c r="S133" s="94">
        <v>7.6615971699999993E-2</v>
      </c>
      <c r="T133" s="94">
        <v>0.91225763059999998</v>
      </c>
      <c r="U133" s="96">
        <v>6.8396226399999996E-2</v>
      </c>
      <c r="V133" s="94">
        <v>6.1574791400000002E-2</v>
      </c>
      <c r="W133" s="94">
        <v>7.5973359899999995E-2</v>
      </c>
      <c r="X133" s="94">
        <v>0.99391900649999998</v>
      </c>
      <c r="Y133" s="94">
        <v>0.89173000359999999</v>
      </c>
      <c r="Z133" s="94">
        <v>1.1078184959999999</v>
      </c>
      <c r="AA133" s="103">
        <v>393</v>
      </c>
      <c r="AB133" s="103">
        <v>4970</v>
      </c>
      <c r="AC133" s="104">
        <v>7.7890266599999994E-2</v>
      </c>
      <c r="AD133" s="94">
        <v>7.0324274699999995E-2</v>
      </c>
      <c r="AE133" s="94">
        <v>8.6270262299999997E-2</v>
      </c>
      <c r="AF133" s="94">
        <v>0.98836011239999999</v>
      </c>
      <c r="AG133" s="96">
        <v>7.9074446699999995E-2</v>
      </c>
      <c r="AH133" s="94">
        <v>7.1630622199999994E-2</v>
      </c>
      <c r="AI133" s="94">
        <v>8.7291830299999998E-2</v>
      </c>
      <c r="AJ133" s="94">
        <v>0.99923968490000004</v>
      </c>
      <c r="AK133" s="94">
        <v>0.90217698820000003</v>
      </c>
      <c r="AL133" s="94">
        <v>1.1067450854000001</v>
      </c>
      <c r="AM133" s="94">
        <v>8.9531666100000004E-2</v>
      </c>
      <c r="AN133" s="94">
        <v>1.1331345781</v>
      </c>
      <c r="AO133" s="94">
        <v>0.98089131330000001</v>
      </c>
      <c r="AP133" s="94">
        <v>1.3090073841000001</v>
      </c>
      <c r="AQ133" s="94">
        <v>0.36599180539999998</v>
      </c>
      <c r="AR133" s="94">
        <v>1.0732893044</v>
      </c>
      <c r="AS133" s="94">
        <v>0.92070425430000002</v>
      </c>
      <c r="AT133" s="94">
        <v>1.2511617337000001</v>
      </c>
      <c r="AU133" s="93" t="s">
        <v>28</v>
      </c>
      <c r="AV133" s="93" t="s">
        <v>28</v>
      </c>
      <c r="AW133" s="93" t="s">
        <v>28</v>
      </c>
      <c r="AX133" s="93" t="s">
        <v>28</v>
      </c>
      <c r="AY133" s="93" t="s">
        <v>28</v>
      </c>
      <c r="AZ133" s="93" t="s">
        <v>28</v>
      </c>
      <c r="BA133" s="93" t="s">
        <v>28</v>
      </c>
      <c r="BB133" s="93" t="s">
        <v>28</v>
      </c>
      <c r="BC133" s="105" t="s">
        <v>28</v>
      </c>
      <c r="BD133" s="106">
        <v>61.6</v>
      </c>
      <c r="BE133" s="106">
        <v>69.599999999999994</v>
      </c>
      <c r="BF133" s="106">
        <v>78.599999999999994</v>
      </c>
    </row>
    <row r="134" spans="1:104" x14ac:dyDescent="0.3">
      <c r="A134" s="9"/>
      <c r="B134" t="s">
        <v>60</v>
      </c>
      <c r="C134" s="93">
        <v>139</v>
      </c>
      <c r="D134" s="103">
        <v>2122</v>
      </c>
      <c r="E134" s="104">
        <v>6.7621591699999997E-2</v>
      </c>
      <c r="F134" s="94">
        <v>5.71307E-2</v>
      </c>
      <c r="G134" s="94">
        <v>8.0038922299999996E-2</v>
      </c>
      <c r="H134" s="94">
        <v>0.93604586810000001</v>
      </c>
      <c r="I134" s="96">
        <v>6.5504241300000002E-2</v>
      </c>
      <c r="J134" s="94">
        <v>5.5471696500000001E-2</v>
      </c>
      <c r="K134" s="94">
        <v>7.7351260099999999E-2</v>
      </c>
      <c r="L134" s="94">
        <v>0.99312188879999996</v>
      </c>
      <c r="M134" s="94">
        <v>0.8390478146</v>
      </c>
      <c r="N134" s="94">
        <v>1.1754885345999999</v>
      </c>
      <c r="O134" s="103">
        <v>185</v>
      </c>
      <c r="P134" s="103">
        <v>2082</v>
      </c>
      <c r="Q134" s="104">
        <v>8.9220067700000003E-2</v>
      </c>
      <c r="R134" s="94">
        <v>7.7052901199999996E-2</v>
      </c>
      <c r="S134" s="94">
        <v>0.10330851069999999</v>
      </c>
      <c r="T134" s="94">
        <v>6.6214349999999997E-4</v>
      </c>
      <c r="U134" s="96">
        <v>8.8856868399999997E-2</v>
      </c>
      <c r="V134" s="94">
        <v>7.6932424799999996E-2</v>
      </c>
      <c r="W134" s="94">
        <v>0.10262958799999999</v>
      </c>
      <c r="X134" s="94">
        <v>1.2900657526999999</v>
      </c>
      <c r="Y134" s="94">
        <v>1.1141362209000001</v>
      </c>
      <c r="Z134" s="94">
        <v>1.4937757297000001</v>
      </c>
      <c r="AA134" s="103">
        <v>213</v>
      </c>
      <c r="AB134" s="103">
        <v>2063</v>
      </c>
      <c r="AC134" s="104">
        <v>0.10058988620000001</v>
      </c>
      <c r="AD134" s="94">
        <v>8.77323401E-2</v>
      </c>
      <c r="AE134" s="94">
        <v>0.11533176019999999</v>
      </c>
      <c r="AF134" s="94">
        <v>2.57846E-4</v>
      </c>
      <c r="AG134" s="96">
        <v>0.1032476975</v>
      </c>
      <c r="AH134" s="94">
        <v>9.0272819399999996E-2</v>
      </c>
      <c r="AI134" s="94">
        <v>0.1180874499</v>
      </c>
      <c r="AJ134" s="94">
        <v>1.2904488669</v>
      </c>
      <c r="AK134" s="94">
        <v>1.1255018084999999</v>
      </c>
      <c r="AL134" s="94">
        <v>1.4795696156</v>
      </c>
      <c r="AM134" s="94">
        <v>0.2327155739</v>
      </c>
      <c r="AN134" s="94">
        <v>1.1274356640000001</v>
      </c>
      <c r="AO134" s="94">
        <v>0.92584664380000004</v>
      </c>
      <c r="AP134" s="94">
        <v>1.3729176263</v>
      </c>
      <c r="AQ134" s="94">
        <v>1.3543878299999999E-2</v>
      </c>
      <c r="AR134" s="94">
        <v>1.3194020643</v>
      </c>
      <c r="AS134" s="94">
        <v>1.0588236443000001</v>
      </c>
      <c r="AT134" s="94">
        <v>1.6441093062000001</v>
      </c>
      <c r="AU134" s="93" t="s">
        <v>28</v>
      </c>
      <c r="AV134" s="93">
        <v>2</v>
      </c>
      <c r="AW134" s="93">
        <v>3</v>
      </c>
      <c r="AX134" s="93" t="s">
        <v>227</v>
      </c>
      <c r="AY134" s="93" t="s">
        <v>28</v>
      </c>
      <c r="AZ134" s="93" t="s">
        <v>28</v>
      </c>
      <c r="BA134" s="93" t="s">
        <v>28</v>
      </c>
      <c r="BB134" s="93" t="s">
        <v>28</v>
      </c>
      <c r="BC134" s="105" t="s">
        <v>458</v>
      </c>
      <c r="BD134" s="106">
        <v>27.8</v>
      </c>
      <c r="BE134" s="106">
        <v>37</v>
      </c>
      <c r="BF134" s="106">
        <v>42.6</v>
      </c>
    </row>
    <row r="135" spans="1:104" x14ac:dyDescent="0.3">
      <c r="A135" s="9"/>
      <c r="B135" t="s">
        <v>58</v>
      </c>
      <c r="C135" s="93">
        <v>160</v>
      </c>
      <c r="D135" s="103">
        <v>2582</v>
      </c>
      <c r="E135" s="104">
        <v>6.2353817499999999E-2</v>
      </c>
      <c r="F135" s="94">
        <v>5.32678184E-2</v>
      </c>
      <c r="G135" s="94">
        <v>7.2989633700000001E-2</v>
      </c>
      <c r="H135" s="94">
        <v>0.27343051289999998</v>
      </c>
      <c r="I135" s="96">
        <v>6.19674671E-2</v>
      </c>
      <c r="J135" s="94">
        <v>5.3072598800000002E-2</v>
      </c>
      <c r="K135" s="94">
        <v>7.2353098699999993E-2</v>
      </c>
      <c r="L135" s="94">
        <v>0.915756927</v>
      </c>
      <c r="M135" s="94">
        <v>0.78231575340000004</v>
      </c>
      <c r="N135" s="94">
        <v>1.0719594302</v>
      </c>
      <c r="O135" s="103">
        <v>175</v>
      </c>
      <c r="P135" s="103">
        <v>2749</v>
      </c>
      <c r="Q135" s="104">
        <v>6.3742361299999994E-2</v>
      </c>
      <c r="R135" s="94">
        <v>5.4829660000000002E-2</v>
      </c>
      <c r="S135" s="94">
        <v>7.4103845099999996E-2</v>
      </c>
      <c r="T135" s="94">
        <v>0.28852203329999998</v>
      </c>
      <c r="U135" s="96">
        <v>6.3659512599999996E-2</v>
      </c>
      <c r="V135" s="94">
        <v>5.4893196399999997E-2</v>
      </c>
      <c r="W135" s="94">
        <v>7.3825789000000003E-2</v>
      </c>
      <c r="X135" s="94">
        <v>0.92167423209999999</v>
      </c>
      <c r="Y135" s="94">
        <v>0.79280220710000004</v>
      </c>
      <c r="Z135" s="94">
        <v>1.0714947342000001</v>
      </c>
      <c r="AA135" s="103">
        <v>202</v>
      </c>
      <c r="AB135" s="103">
        <v>2560</v>
      </c>
      <c r="AC135" s="104">
        <v>7.7225953400000005E-2</v>
      </c>
      <c r="AD135" s="94">
        <v>6.7116559199999995E-2</v>
      </c>
      <c r="AE135" s="94">
        <v>8.8858069400000003E-2</v>
      </c>
      <c r="AF135" s="94">
        <v>0.89634631040000001</v>
      </c>
      <c r="AG135" s="96">
        <v>7.8906249999999997E-2</v>
      </c>
      <c r="AH135" s="94">
        <v>6.8741827300000002E-2</v>
      </c>
      <c r="AI135" s="94">
        <v>9.0573622100000001E-2</v>
      </c>
      <c r="AJ135" s="94">
        <v>0.99071733520000005</v>
      </c>
      <c r="AK135" s="94">
        <v>0.86102580529999995</v>
      </c>
      <c r="AL135" s="94">
        <v>1.1399435791000001</v>
      </c>
      <c r="AM135" s="94">
        <v>6.3167015500000007E-2</v>
      </c>
      <c r="AN135" s="94">
        <v>1.2115326725</v>
      </c>
      <c r="AO135" s="94">
        <v>0.98952636719999998</v>
      </c>
      <c r="AP135" s="94">
        <v>1.4833474529999999</v>
      </c>
      <c r="AQ135" s="94">
        <v>0.84042261299999999</v>
      </c>
      <c r="AR135" s="94">
        <v>1.0222687864</v>
      </c>
      <c r="AS135" s="94">
        <v>0.82500897679999996</v>
      </c>
      <c r="AT135" s="94">
        <v>1.2666934556</v>
      </c>
      <c r="AU135" s="93" t="s">
        <v>28</v>
      </c>
      <c r="AV135" s="93" t="s">
        <v>28</v>
      </c>
      <c r="AW135" s="93" t="s">
        <v>28</v>
      </c>
      <c r="AX135" s="93" t="s">
        <v>28</v>
      </c>
      <c r="AY135" s="93" t="s">
        <v>28</v>
      </c>
      <c r="AZ135" s="93" t="s">
        <v>28</v>
      </c>
      <c r="BA135" s="93" t="s">
        <v>28</v>
      </c>
      <c r="BB135" s="93" t="s">
        <v>28</v>
      </c>
      <c r="BC135" s="105" t="s">
        <v>28</v>
      </c>
      <c r="BD135" s="106">
        <v>32</v>
      </c>
      <c r="BE135" s="106">
        <v>35</v>
      </c>
      <c r="BF135" s="106">
        <v>40.4</v>
      </c>
    </row>
    <row r="136" spans="1:104" x14ac:dyDescent="0.3">
      <c r="A136" s="9"/>
      <c r="B136" t="s">
        <v>61</v>
      </c>
      <c r="C136" s="93">
        <v>406</v>
      </c>
      <c r="D136" s="103">
        <v>5046</v>
      </c>
      <c r="E136" s="104">
        <v>8.2847933200000001E-2</v>
      </c>
      <c r="F136" s="94">
        <v>7.4871656800000005E-2</v>
      </c>
      <c r="G136" s="94">
        <v>9.1673943499999994E-2</v>
      </c>
      <c r="H136" s="94">
        <v>1.4572789999999999E-4</v>
      </c>
      <c r="I136" s="96">
        <v>8.0459770099999994E-2</v>
      </c>
      <c r="J136" s="94">
        <v>7.3001933699999993E-2</v>
      </c>
      <c r="K136" s="94">
        <v>8.8679494900000003E-2</v>
      </c>
      <c r="L136" s="94">
        <v>1.2167429643000001</v>
      </c>
      <c r="M136" s="94">
        <v>1.0995996896</v>
      </c>
      <c r="N136" s="94">
        <v>1.3463658231</v>
      </c>
      <c r="O136" s="103">
        <v>364</v>
      </c>
      <c r="P136" s="103">
        <v>4758</v>
      </c>
      <c r="Q136" s="104">
        <v>7.7284608399999996E-2</v>
      </c>
      <c r="R136" s="94">
        <v>6.9495875700000001E-2</v>
      </c>
      <c r="S136" s="94">
        <v>8.5946261299999993E-2</v>
      </c>
      <c r="T136" s="94">
        <v>4.0409864500000003E-2</v>
      </c>
      <c r="U136" s="96">
        <v>7.6502732200000007E-2</v>
      </c>
      <c r="V136" s="94">
        <v>6.9033813099999994E-2</v>
      </c>
      <c r="W136" s="94">
        <v>8.4779730100000006E-2</v>
      </c>
      <c r="X136" s="94">
        <v>1.1174865597999999</v>
      </c>
      <c r="Y136" s="94">
        <v>1.0048664115999999</v>
      </c>
      <c r="Z136" s="94">
        <v>1.2427285826000001</v>
      </c>
      <c r="AA136" s="103">
        <v>401</v>
      </c>
      <c r="AB136" s="103">
        <v>3846</v>
      </c>
      <c r="AC136" s="104">
        <v>0.1028716907</v>
      </c>
      <c r="AD136" s="94">
        <v>9.2968014599999996E-2</v>
      </c>
      <c r="AE136" s="94">
        <v>0.11383038350000001</v>
      </c>
      <c r="AF136" s="94">
        <v>7.8109205000000004E-8</v>
      </c>
      <c r="AG136" s="96">
        <v>0.1042641706</v>
      </c>
      <c r="AH136" s="94">
        <v>9.4542725100000002E-2</v>
      </c>
      <c r="AI136" s="94">
        <v>0.1149852329</v>
      </c>
      <c r="AJ136" s="94">
        <v>1.3197217107000001</v>
      </c>
      <c r="AK136" s="94">
        <v>1.1926692985</v>
      </c>
      <c r="AL136" s="94">
        <v>1.4603087343000001</v>
      </c>
      <c r="AM136" s="94">
        <v>7.8165500000000002E-5</v>
      </c>
      <c r="AN136" s="94">
        <v>1.3310760433</v>
      </c>
      <c r="AO136" s="94">
        <v>1.1549775445999999</v>
      </c>
      <c r="AP136" s="94">
        <v>1.5340241387</v>
      </c>
      <c r="AQ136" s="94">
        <v>0.33560546899999999</v>
      </c>
      <c r="AR136" s="94">
        <v>0.93284896049999999</v>
      </c>
      <c r="AS136" s="94">
        <v>0.80977041540000005</v>
      </c>
      <c r="AT136" s="94">
        <v>1.0746344476</v>
      </c>
      <c r="AU136" s="93">
        <v>1</v>
      </c>
      <c r="AV136" s="93" t="s">
        <v>28</v>
      </c>
      <c r="AW136" s="93">
        <v>3</v>
      </c>
      <c r="AX136" s="93" t="s">
        <v>28</v>
      </c>
      <c r="AY136" s="93" t="s">
        <v>228</v>
      </c>
      <c r="AZ136" s="93" t="s">
        <v>28</v>
      </c>
      <c r="BA136" s="93" t="s">
        <v>28</v>
      </c>
      <c r="BB136" s="93" t="s">
        <v>28</v>
      </c>
      <c r="BC136" s="105" t="s">
        <v>426</v>
      </c>
      <c r="BD136" s="106">
        <v>81.2</v>
      </c>
      <c r="BE136" s="106">
        <v>72.8</v>
      </c>
      <c r="BF136" s="106">
        <v>80.2</v>
      </c>
    </row>
    <row r="137" spans="1:104" x14ac:dyDescent="0.3">
      <c r="A137" s="9"/>
      <c r="B137" t="s">
        <v>62</v>
      </c>
      <c r="C137" s="93">
        <v>276</v>
      </c>
      <c r="D137" s="103">
        <v>3488</v>
      </c>
      <c r="E137" s="104">
        <v>8.3700016000000002E-2</v>
      </c>
      <c r="F137" s="94">
        <v>7.4136014900000005E-2</v>
      </c>
      <c r="G137" s="94">
        <v>9.4497832000000004E-2</v>
      </c>
      <c r="H137" s="94">
        <v>8.5565789999999999E-4</v>
      </c>
      <c r="I137" s="96">
        <v>7.91284404E-2</v>
      </c>
      <c r="J137" s="94">
        <v>7.0322822600000001E-2</v>
      </c>
      <c r="K137" s="94">
        <v>8.9036671799999995E-2</v>
      </c>
      <c r="L137" s="94">
        <v>1.2292570459000001</v>
      </c>
      <c r="M137" s="94">
        <v>1.0887957134999999</v>
      </c>
      <c r="N137" s="94">
        <v>1.3878387526</v>
      </c>
      <c r="O137" s="103">
        <v>337</v>
      </c>
      <c r="P137" s="103">
        <v>3568</v>
      </c>
      <c r="Q137" s="104">
        <v>9.7163794299999995E-2</v>
      </c>
      <c r="R137" s="94">
        <v>8.7028016999999999E-2</v>
      </c>
      <c r="S137" s="94">
        <v>0.1084800418</v>
      </c>
      <c r="T137" s="94">
        <v>1.4613824999999999E-9</v>
      </c>
      <c r="U137" s="96">
        <v>9.4450672599999994E-2</v>
      </c>
      <c r="V137" s="94">
        <v>8.4886211700000005E-2</v>
      </c>
      <c r="W137" s="94">
        <v>0.1050927987</v>
      </c>
      <c r="X137" s="94">
        <v>1.4049270157</v>
      </c>
      <c r="Y137" s="94">
        <v>1.2583700859</v>
      </c>
      <c r="Z137" s="94">
        <v>1.5685527982</v>
      </c>
      <c r="AA137" s="103">
        <v>339</v>
      </c>
      <c r="AB137" s="103">
        <v>2856</v>
      </c>
      <c r="AC137" s="104">
        <v>0.1195439709</v>
      </c>
      <c r="AD137" s="94">
        <v>0.1071399</v>
      </c>
      <c r="AE137" s="94">
        <v>0.1333841171</v>
      </c>
      <c r="AF137" s="94">
        <v>1.9988850000000001E-14</v>
      </c>
      <c r="AG137" s="96">
        <v>0.11869747899999999</v>
      </c>
      <c r="AH137" s="94">
        <v>0.10671133989999999</v>
      </c>
      <c r="AI137" s="94">
        <v>0.13202993730000001</v>
      </c>
      <c r="AJ137" s="94">
        <v>1.5336072795</v>
      </c>
      <c r="AK137" s="94">
        <v>1.3744777706</v>
      </c>
      <c r="AL137" s="94">
        <v>1.7111599315999999</v>
      </c>
      <c r="AM137" s="94">
        <v>7.0513375000000001E-3</v>
      </c>
      <c r="AN137" s="94">
        <v>1.2303345270999999</v>
      </c>
      <c r="AO137" s="94">
        <v>1.0581290825</v>
      </c>
      <c r="AP137" s="94">
        <v>1.4305655837</v>
      </c>
      <c r="AQ137" s="94">
        <v>6.6225152800000006E-2</v>
      </c>
      <c r="AR137" s="94">
        <v>1.1608575346000001</v>
      </c>
      <c r="AS137" s="94">
        <v>0.99005650040000004</v>
      </c>
      <c r="AT137" s="94">
        <v>1.3611245570999999</v>
      </c>
      <c r="AU137" s="93">
        <v>1</v>
      </c>
      <c r="AV137" s="93">
        <v>2</v>
      </c>
      <c r="AW137" s="93">
        <v>3</v>
      </c>
      <c r="AX137" s="93" t="s">
        <v>28</v>
      </c>
      <c r="AY137" s="93" t="s">
        <v>228</v>
      </c>
      <c r="AZ137" s="93" t="s">
        <v>28</v>
      </c>
      <c r="BA137" s="93" t="s">
        <v>28</v>
      </c>
      <c r="BB137" s="93" t="s">
        <v>28</v>
      </c>
      <c r="BC137" s="105" t="s">
        <v>232</v>
      </c>
      <c r="BD137" s="106">
        <v>55.2</v>
      </c>
      <c r="BE137" s="106">
        <v>67.400000000000006</v>
      </c>
      <c r="BF137" s="106">
        <v>67.8</v>
      </c>
      <c r="CO137" s="4"/>
    </row>
    <row r="138" spans="1:104" x14ac:dyDescent="0.3">
      <c r="A138" s="9"/>
      <c r="B138" t="s">
        <v>168</v>
      </c>
      <c r="C138" s="93">
        <v>2501</v>
      </c>
      <c r="D138" s="103">
        <v>37129</v>
      </c>
      <c r="E138" s="104">
        <v>6.5592463899999995E-2</v>
      </c>
      <c r="F138" s="94">
        <v>6.2291462899999997E-2</v>
      </c>
      <c r="G138" s="94">
        <v>6.9068394300000002E-2</v>
      </c>
      <c r="H138" s="94">
        <v>0.15607620729999999</v>
      </c>
      <c r="I138" s="96">
        <v>6.7359745799999995E-2</v>
      </c>
      <c r="J138" s="94">
        <v>6.4770882200000005E-2</v>
      </c>
      <c r="K138" s="94">
        <v>7.0052085099999994E-2</v>
      </c>
      <c r="L138" s="94">
        <v>0.96332118239999998</v>
      </c>
      <c r="M138" s="94">
        <v>0.91484115880000005</v>
      </c>
      <c r="N138" s="94">
        <v>1.0143702996999999</v>
      </c>
      <c r="O138" s="103">
        <v>2682</v>
      </c>
      <c r="P138" s="103">
        <v>38940</v>
      </c>
      <c r="Q138" s="104">
        <v>6.6207043699999996E-2</v>
      </c>
      <c r="R138" s="94">
        <v>6.29674608E-2</v>
      </c>
      <c r="S138" s="94">
        <v>6.9613298399999995E-2</v>
      </c>
      <c r="T138" s="94">
        <v>8.8315162899999994E-2</v>
      </c>
      <c r="U138" s="96">
        <v>6.8875192599999996E-2</v>
      </c>
      <c r="V138" s="94">
        <v>6.6317258700000006E-2</v>
      </c>
      <c r="W138" s="94">
        <v>7.1531788999999998E-2</v>
      </c>
      <c r="X138" s="94">
        <v>0.95731198019999997</v>
      </c>
      <c r="Y138" s="94">
        <v>0.91046965989999995</v>
      </c>
      <c r="Z138" s="94">
        <v>1.0065642688000001</v>
      </c>
      <c r="AA138" s="103">
        <v>2969</v>
      </c>
      <c r="AB138" s="103">
        <v>37140</v>
      </c>
      <c r="AC138" s="104">
        <v>7.5344734499999996E-2</v>
      </c>
      <c r="AD138" s="94">
        <v>7.1871769200000005E-2</v>
      </c>
      <c r="AE138" s="94">
        <v>7.8985519500000004E-2</v>
      </c>
      <c r="AF138" s="94">
        <v>0.1580659757</v>
      </c>
      <c r="AG138" s="96">
        <v>7.99407647E-2</v>
      </c>
      <c r="AH138" s="94">
        <v>7.7116379799999996E-2</v>
      </c>
      <c r="AI138" s="94">
        <v>8.2868592500000005E-2</v>
      </c>
      <c r="AJ138" s="94">
        <v>0.96658353009999998</v>
      </c>
      <c r="AK138" s="94">
        <v>0.92202950569999997</v>
      </c>
      <c r="AL138" s="94">
        <v>1.0132904802</v>
      </c>
      <c r="AM138" s="94">
        <v>1.1712899999999999E-5</v>
      </c>
      <c r="AN138" s="94">
        <v>1.1380168989999999</v>
      </c>
      <c r="AO138" s="94">
        <v>1.0740875539000001</v>
      </c>
      <c r="AP138" s="94">
        <v>1.205751298</v>
      </c>
      <c r="AQ138" s="94">
        <v>0.76255699349999995</v>
      </c>
      <c r="AR138" s="94">
        <v>1.0093696703999999</v>
      </c>
      <c r="AS138" s="94">
        <v>0.95011284129999996</v>
      </c>
      <c r="AT138" s="94">
        <v>1.0723222414</v>
      </c>
      <c r="AU138" s="93" t="s">
        <v>28</v>
      </c>
      <c r="AV138" s="93" t="s">
        <v>28</v>
      </c>
      <c r="AW138" s="93" t="s">
        <v>28</v>
      </c>
      <c r="AX138" s="93" t="s">
        <v>28</v>
      </c>
      <c r="AY138" s="93" t="s">
        <v>228</v>
      </c>
      <c r="AZ138" s="93" t="s">
        <v>28</v>
      </c>
      <c r="BA138" s="93" t="s">
        <v>28</v>
      </c>
      <c r="BB138" s="93" t="s">
        <v>28</v>
      </c>
      <c r="BC138" s="105" t="s">
        <v>269</v>
      </c>
      <c r="BD138" s="106">
        <v>500.2</v>
      </c>
      <c r="BE138" s="106">
        <v>536.4</v>
      </c>
      <c r="BF138" s="106">
        <v>593.79999999999995</v>
      </c>
      <c r="BQ138" s="46"/>
      <c r="CZ138" s="4"/>
    </row>
    <row r="139" spans="1:104" s="3" customFormat="1" x14ac:dyDescent="0.3">
      <c r="A139" s="9" t="s">
        <v>235</v>
      </c>
      <c r="B139" s="3" t="s">
        <v>128</v>
      </c>
      <c r="C139" s="99">
        <v>29</v>
      </c>
      <c r="D139" s="100">
        <v>184</v>
      </c>
      <c r="E139" s="95">
        <v>0.16514163600000001</v>
      </c>
      <c r="F139" s="101">
        <v>0.1145674222</v>
      </c>
      <c r="G139" s="101">
        <v>0.2380411412</v>
      </c>
      <c r="H139" s="101">
        <v>1.7878115000000001E-6</v>
      </c>
      <c r="I139" s="102">
        <v>0.1576086957</v>
      </c>
      <c r="J139" s="101">
        <v>0.1095256947</v>
      </c>
      <c r="K139" s="101">
        <v>0.22680067009999999</v>
      </c>
      <c r="L139" s="101">
        <v>2.4375452356</v>
      </c>
      <c r="M139" s="101">
        <v>1.6910530925</v>
      </c>
      <c r="N139" s="101">
        <v>3.5135660741999999</v>
      </c>
      <c r="O139" s="100">
        <v>15</v>
      </c>
      <c r="P139" s="100">
        <v>80</v>
      </c>
      <c r="Q139" s="95">
        <v>0.1995615157</v>
      </c>
      <c r="R139" s="101">
        <v>0.12018773720000001</v>
      </c>
      <c r="S139" s="101">
        <v>0.33135492420000001</v>
      </c>
      <c r="T139" s="101">
        <v>4.0403700000000001E-5</v>
      </c>
      <c r="U139" s="102">
        <v>0.1875</v>
      </c>
      <c r="V139" s="101">
        <v>0.1130373529</v>
      </c>
      <c r="W139" s="101">
        <v>0.31101444880000001</v>
      </c>
      <c r="X139" s="101">
        <v>2.8923135005999998</v>
      </c>
      <c r="Y139" s="101">
        <v>1.7419221018</v>
      </c>
      <c r="Z139" s="101">
        <v>4.8024405779999997</v>
      </c>
      <c r="AA139" s="100">
        <v>20</v>
      </c>
      <c r="AB139" s="100">
        <v>85</v>
      </c>
      <c r="AC139" s="95">
        <v>0.24834632149999999</v>
      </c>
      <c r="AD139" s="101">
        <v>0.1600557279</v>
      </c>
      <c r="AE139" s="101">
        <v>0.3853401326</v>
      </c>
      <c r="AF139" s="101">
        <v>2.3426294999999999E-7</v>
      </c>
      <c r="AG139" s="102">
        <v>0.23529411759999999</v>
      </c>
      <c r="AH139" s="101">
        <v>0.1518016942</v>
      </c>
      <c r="AI139" s="101">
        <v>0.36470819440000002</v>
      </c>
      <c r="AJ139" s="101">
        <v>3.185988584</v>
      </c>
      <c r="AK139" s="101">
        <v>2.0533250450999998</v>
      </c>
      <c r="AL139" s="101">
        <v>4.9434566052999998</v>
      </c>
      <c r="AM139" s="101">
        <v>0.52198542910000001</v>
      </c>
      <c r="AN139" s="101">
        <v>1.2444599885000001</v>
      </c>
      <c r="AO139" s="101">
        <v>0.63714453329999998</v>
      </c>
      <c r="AP139" s="101">
        <v>2.4306583232999999</v>
      </c>
      <c r="AQ139" s="101">
        <v>0.55168390359999997</v>
      </c>
      <c r="AR139" s="101">
        <v>1.2084264185</v>
      </c>
      <c r="AS139" s="101">
        <v>0.64787431719999999</v>
      </c>
      <c r="AT139" s="101">
        <v>2.2539779245</v>
      </c>
      <c r="AU139" s="99">
        <v>1</v>
      </c>
      <c r="AV139" s="99">
        <v>2</v>
      </c>
      <c r="AW139" s="99">
        <v>3</v>
      </c>
      <c r="AX139" s="99" t="s">
        <v>28</v>
      </c>
      <c r="AY139" s="99" t="s">
        <v>28</v>
      </c>
      <c r="AZ139" s="99" t="s">
        <v>28</v>
      </c>
      <c r="BA139" s="99" t="s">
        <v>28</v>
      </c>
      <c r="BB139" s="99" t="s">
        <v>28</v>
      </c>
      <c r="BC139" s="97" t="s">
        <v>229</v>
      </c>
      <c r="BD139" s="98">
        <v>5.8</v>
      </c>
      <c r="BE139" s="98">
        <v>3</v>
      </c>
      <c r="BF139" s="98">
        <v>4</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459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455</v>
      </c>
      <c r="BN6" s="6"/>
      <c r="BO6" s="6"/>
      <c r="BP6" s="6"/>
      <c r="BQ6" s="6"/>
      <c r="BR6" s="11"/>
      <c r="BS6" s="11"/>
      <c r="BT6" s="11"/>
      <c r="BU6" s="11"/>
    </row>
    <row r="7" spans="1:77" x14ac:dyDescent="0.3">
      <c r="A7" s="8" t="s">
        <v>37</v>
      </c>
      <c r="B7" s="93" t="s">
        <v>1</v>
      </c>
      <c r="C7" s="93" t="s">
        <v>2</v>
      </c>
      <c r="D7" s="107" t="s">
        <v>3</v>
      </c>
      <c r="E7" s="94" t="s">
        <v>4</v>
      </c>
      <c r="F7" s="94" t="s">
        <v>5</v>
      </c>
      <c r="G7" s="94" t="s">
        <v>6</v>
      </c>
      <c r="H7" s="96" t="s">
        <v>7</v>
      </c>
      <c r="I7" s="94" t="s">
        <v>155</v>
      </c>
      <c r="J7" s="94" t="s">
        <v>156</v>
      </c>
      <c r="K7" s="94" t="s">
        <v>8</v>
      </c>
      <c r="L7" s="94" t="s">
        <v>9</v>
      </c>
      <c r="M7" s="94" t="s">
        <v>10</v>
      </c>
      <c r="N7" s="94" t="s">
        <v>245</v>
      </c>
      <c r="O7" s="93" t="s">
        <v>246</v>
      </c>
      <c r="P7" s="93" t="s">
        <v>247</v>
      </c>
      <c r="Q7" s="93" t="s">
        <v>248</v>
      </c>
      <c r="R7" s="93" t="s">
        <v>249</v>
      </c>
      <c r="S7" s="93" t="s">
        <v>11</v>
      </c>
      <c r="T7" s="93" t="s">
        <v>12</v>
      </c>
      <c r="U7" s="107" t="s">
        <v>13</v>
      </c>
      <c r="V7" s="93" t="s">
        <v>14</v>
      </c>
      <c r="W7" s="93" t="s">
        <v>15</v>
      </c>
      <c r="X7" s="93" t="s">
        <v>16</v>
      </c>
      <c r="Y7" s="96" t="s">
        <v>17</v>
      </c>
      <c r="Z7" s="93" t="s">
        <v>157</v>
      </c>
      <c r="AA7" s="93" t="s">
        <v>158</v>
      </c>
      <c r="AB7" s="93" t="s">
        <v>18</v>
      </c>
      <c r="AC7" s="93" t="s">
        <v>19</v>
      </c>
      <c r="AD7" s="93" t="s">
        <v>20</v>
      </c>
      <c r="AE7" s="93" t="s">
        <v>250</v>
      </c>
      <c r="AF7" s="93" t="s">
        <v>251</v>
      </c>
      <c r="AG7" s="93" t="s">
        <v>252</v>
      </c>
      <c r="AH7" s="93" t="s">
        <v>253</v>
      </c>
      <c r="AI7" s="93" t="s">
        <v>254</v>
      </c>
      <c r="AJ7" s="93" t="s">
        <v>207</v>
      </c>
      <c r="AK7" s="93" t="s">
        <v>208</v>
      </c>
      <c r="AL7" s="107" t="s">
        <v>209</v>
      </c>
      <c r="AM7" s="93" t="s">
        <v>210</v>
      </c>
      <c r="AN7" s="93" t="s">
        <v>211</v>
      </c>
      <c r="AO7" s="93" t="s">
        <v>212</v>
      </c>
      <c r="AP7" s="96" t="s">
        <v>213</v>
      </c>
      <c r="AQ7" s="93" t="s">
        <v>214</v>
      </c>
      <c r="AR7" s="93" t="s">
        <v>215</v>
      </c>
      <c r="AS7" s="93" t="s">
        <v>216</v>
      </c>
      <c r="AT7" s="93" t="s">
        <v>217</v>
      </c>
      <c r="AU7" s="93" t="s">
        <v>218</v>
      </c>
      <c r="AV7" s="93" t="s">
        <v>255</v>
      </c>
      <c r="AW7" s="93" t="s">
        <v>256</v>
      </c>
      <c r="AX7" s="93" t="s">
        <v>257</v>
      </c>
      <c r="AY7" s="93" t="s">
        <v>258</v>
      </c>
      <c r="AZ7" s="93" t="s">
        <v>259</v>
      </c>
      <c r="BA7" s="93" t="s">
        <v>260</v>
      </c>
      <c r="BB7" s="93" t="s">
        <v>219</v>
      </c>
      <c r="BC7" s="93" t="s">
        <v>220</v>
      </c>
      <c r="BD7" s="93" t="s">
        <v>221</v>
      </c>
      <c r="BE7" s="93" t="s">
        <v>222</v>
      </c>
      <c r="BF7" s="93" t="s">
        <v>261</v>
      </c>
      <c r="BG7" s="93" t="s">
        <v>21</v>
      </c>
      <c r="BH7" s="93" t="s">
        <v>22</v>
      </c>
      <c r="BI7" s="93" t="s">
        <v>23</v>
      </c>
      <c r="BJ7" s="93" t="s">
        <v>24</v>
      </c>
      <c r="BK7" s="93" t="s">
        <v>159</v>
      </c>
      <c r="BL7" s="93" t="s">
        <v>160</v>
      </c>
      <c r="BM7" s="93" t="s">
        <v>223</v>
      </c>
      <c r="BN7" s="93" t="s">
        <v>262</v>
      </c>
      <c r="BO7" s="93" t="s">
        <v>263</v>
      </c>
      <c r="BP7" s="93" t="s">
        <v>264</v>
      </c>
      <c r="BQ7" s="93" t="s">
        <v>161</v>
      </c>
      <c r="BR7" s="94" t="s">
        <v>224</v>
      </c>
      <c r="BS7" s="94" t="s">
        <v>25</v>
      </c>
      <c r="BT7" s="94" t="s">
        <v>26</v>
      </c>
      <c r="BU7" s="94" t="s">
        <v>225</v>
      </c>
      <c r="BV7" s="97" t="s">
        <v>27</v>
      </c>
      <c r="BW7" s="98" t="s">
        <v>131</v>
      </c>
      <c r="BX7" s="98" t="s">
        <v>132</v>
      </c>
      <c r="BY7" s="98" t="s">
        <v>226</v>
      </c>
    </row>
    <row r="8" spans="1:77" x14ac:dyDescent="0.3">
      <c r="A8" t="s">
        <v>38</v>
      </c>
      <c r="B8" s="93">
        <v>42</v>
      </c>
      <c r="C8" s="93">
        <v>339</v>
      </c>
      <c r="D8" s="107">
        <v>0.13059539070000001</v>
      </c>
      <c r="E8" s="94">
        <v>9.6369032100000002E-2</v>
      </c>
      <c r="F8" s="94">
        <v>0.1769775593</v>
      </c>
      <c r="G8" s="94">
        <v>2.46194E-5</v>
      </c>
      <c r="H8" s="96">
        <v>0.12389380530000001</v>
      </c>
      <c r="I8" s="94">
        <v>9.1560117799999993E-2</v>
      </c>
      <c r="J8" s="94">
        <v>0.16764586340000001</v>
      </c>
      <c r="K8" s="94">
        <v>1.9234080147999999</v>
      </c>
      <c r="L8" s="94">
        <v>1.41932244</v>
      </c>
      <c r="M8" s="94">
        <v>2.6065242733999998</v>
      </c>
      <c r="N8" s="94" t="s">
        <v>28</v>
      </c>
      <c r="O8" s="93" t="s">
        <v>28</v>
      </c>
      <c r="P8" s="93" t="s">
        <v>28</v>
      </c>
      <c r="Q8" s="93" t="s">
        <v>28</v>
      </c>
      <c r="R8" s="93" t="s">
        <v>28</v>
      </c>
      <c r="S8" s="93">
        <v>23</v>
      </c>
      <c r="T8" s="93">
        <v>158</v>
      </c>
      <c r="U8" s="107">
        <v>0.15327538499999999</v>
      </c>
      <c r="V8" s="94">
        <v>0.1017558197</v>
      </c>
      <c r="W8" s="94">
        <v>0.23087960690000001</v>
      </c>
      <c r="X8" s="94">
        <v>1.3710250000000001E-4</v>
      </c>
      <c r="Y8" s="96">
        <v>0.14556962030000001</v>
      </c>
      <c r="Z8" s="94">
        <v>9.6734848999999998E-2</v>
      </c>
      <c r="AA8" s="94">
        <v>0.2190577084</v>
      </c>
      <c r="AB8" s="94">
        <v>2.2189664579000001</v>
      </c>
      <c r="AC8" s="94">
        <v>1.4731181448999999</v>
      </c>
      <c r="AD8" s="94">
        <v>3.3424421241000002</v>
      </c>
      <c r="AE8" s="93" t="s">
        <v>28</v>
      </c>
      <c r="AF8" s="93" t="s">
        <v>28</v>
      </c>
      <c r="AG8" s="93" t="s">
        <v>28</v>
      </c>
      <c r="AH8" s="93" t="s">
        <v>28</v>
      </c>
      <c r="AI8" s="93" t="s">
        <v>28</v>
      </c>
      <c r="AJ8" s="93">
        <v>34</v>
      </c>
      <c r="AK8" s="93">
        <v>237</v>
      </c>
      <c r="AL8" s="107">
        <v>0.1441979763</v>
      </c>
      <c r="AM8" s="94">
        <v>0.1029291785</v>
      </c>
      <c r="AN8" s="94">
        <v>0.20201323530000001</v>
      </c>
      <c r="AO8" s="94">
        <v>3.4893199999999999E-4</v>
      </c>
      <c r="AP8" s="96">
        <v>0.14345991559999999</v>
      </c>
      <c r="AQ8" s="94">
        <v>0.1025063361</v>
      </c>
      <c r="AR8" s="94">
        <v>0.20077536839999999</v>
      </c>
      <c r="AS8" s="94">
        <v>1.8498889112000001</v>
      </c>
      <c r="AT8" s="94">
        <v>1.3204592113</v>
      </c>
      <c r="AU8" s="94">
        <v>2.5915900728999999</v>
      </c>
      <c r="AV8" s="93" t="s">
        <v>28</v>
      </c>
      <c r="AW8" s="93" t="s">
        <v>28</v>
      </c>
      <c r="AX8" s="93" t="s">
        <v>28</v>
      </c>
      <c r="AY8" s="93" t="s">
        <v>28</v>
      </c>
      <c r="AZ8" s="93" t="s">
        <v>28</v>
      </c>
      <c r="BA8" s="93" t="s">
        <v>28</v>
      </c>
      <c r="BB8" s="93" t="s">
        <v>28</v>
      </c>
      <c r="BC8" s="93" t="s">
        <v>28</v>
      </c>
      <c r="BD8" s="93" t="s">
        <v>28</v>
      </c>
      <c r="BE8" s="93" t="s">
        <v>28</v>
      </c>
      <c r="BF8" s="93" t="s">
        <v>28</v>
      </c>
      <c r="BG8" s="93" t="s">
        <v>28</v>
      </c>
      <c r="BH8" s="93" t="s">
        <v>28</v>
      </c>
      <c r="BI8" s="93" t="s">
        <v>28</v>
      </c>
      <c r="BJ8" s="93" t="s">
        <v>28</v>
      </c>
      <c r="BK8" s="93">
        <v>1</v>
      </c>
      <c r="BL8" s="93">
        <v>2</v>
      </c>
      <c r="BM8" s="93">
        <v>3</v>
      </c>
      <c r="BN8" s="93" t="s">
        <v>28</v>
      </c>
      <c r="BO8" s="93" t="s">
        <v>28</v>
      </c>
      <c r="BP8" s="93" t="s">
        <v>28</v>
      </c>
      <c r="BQ8" s="93" t="s">
        <v>28</v>
      </c>
      <c r="BR8" s="94" t="s">
        <v>28</v>
      </c>
      <c r="BS8" s="94" t="s">
        <v>28</v>
      </c>
      <c r="BT8" s="94" t="s">
        <v>28</v>
      </c>
      <c r="BU8" s="94" t="s">
        <v>28</v>
      </c>
      <c r="BV8" s="105" t="s">
        <v>265</v>
      </c>
      <c r="BW8" s="106">
        <v>8.4</v>
      </c>
      <c r="BX8" s="106">
        <v>4.5999999999999996</v>
      </c>
      <c r="BY8" s="106">
        <v>6.8</v>
      </c>
    </row>
    <row r="9" spans="1:77" x14ac:dyDescent="0.3">
      <c r="A9" t="s">
        <v>39</v>
      </c>
      <c r="B9" s="93">
        <v>717</v>
      </c>
      <c r="C9" s="93">
        <v>9125</v>
      </c>
      <c r="D9" s="107">
        <v>8.3333439300000006E-2</v>
      </c>
      <c r="E9" s="94">
        <v>7.7031003700000003E-2</v>
      </c>
      <c r="F9" s="94">
        <v>9.0151520600000007E-2</v>
      </c>
      <c r="G9" s="94">
        <v>3.3032645999999999E-7</v>
      </c>
      <c r="H9" s="96">
        <v>7.8575342500000006E-2</v>
      </c>
      <c r="I9" s="94">
        <v>7.3029374100000002E-2</v>
      </c>
      <c r="J9" s="94">
        <v>8.4542480599999997E-2</v>
      </c>
      <c r="K9" s="94">
        <v>1.22733432</v>
      </c>
      <c r="L9" s="94">
        <v>1.1345120908999999</v>
      </c>
      <c r="M9" s="94">
        <v>1.3277509733999999</v>
      </c>
      <c r="N9" s="94" t="s">
        <v>40</v>
      </c>
      <c r="O9" s="94">
        <v>0.75620556770000003</v>
      </c>
      <c r="P9" s="94">
        <v>0.68404645870000003</v>
      </c>
      <c r="Q9" s="94">
        <v>0.8359766407</v>
      </c>
      <c r="R9" s="101">
        <v>4.7274988999999998E-8</v>
      </c>
      <c r="S9" s="93">
        <v>737</v>
      </c>
      <c r="T9" s="93">
        <v>9140</v>
      </c>
      <c r="U9" s="107">
        <v>8.53980711E-2</v>
      </c>
      <c r="V9" s="94">
        <v>7.9042782800000003E-2</v>
      </c>
      <c r="W9" s="94">
        <v>9.2264344600000006E-2</v>
      </c>
      <c r="X9" s="94">
        <v>7.6071752999999999E-8</v>
      </c>
      <c r="Y9" s="96">
        <v>8.0634573299999998E-2</v>
      </c>
      <c r="Z9" s="94">
        <v>7.5018241599999994E-2</v>
      </c>
      <c r="AA9" s="94">
        <v>8.6671378499999993E-2</v>
      </c>
      <c r="AB9" s="94">
        <v>1.2363071558000001</v>
      </c>
      <c r="AC9" s="94">
        <v>1.1443017004</v>
      </c>
      <c r="AD9" s="94">
        <v>1.3357101389999999</v>
      </c>
      <c r="AE9" s="93" t="s">
        <v>46</v>
      </c>
      <c r="AF9" s="94">
        <v>0.70088866230000002</v>
      </c>
      <c r="AG9" s="94">
        <v>0.63508520000000002</v>
      </c>
      <c r="AH9" s="94">
        <v>0.77351025790000005</v>
      </c>
      <c r="AI9" s="101">
        <v>1.600786E-12</v>
      </c>
      <c r="AJ9" s="93">
        <v>643</v>
      </c>
      <c r="AK9" s="93">
        <v>6985</v>
      </c>
      <c r="AL9" s="107">
        <v>9.5751119900000001E-2</v>
      </c>
      <c r="AM9" s="94">
        <v>8.8248570200000001E-2</v>
      </c>
      <c r="AN9" s="94">
        <v>0.1038915072</v>
      </c>
      <c r="AO9" s="94">
        <v>7.7789625999999998E-7</v>
      </c>
      <c r="AP9" s="96">
        <v>9.2054402300000004E-2</v>
      </c>
      <c r="AQ9" s="94">
        <v>8.5207230699999997E-2</v>
      </c>
      <c r="AR9" s="94">
        <v>9.9451806099999998E-2</v>
      </c>
      <c r="AS9" s="94">
        <v>1.2283732375</v>
      </c>
      <c r="AT9" s="94">
        <v>1.1321244278</v>
      </c>
      <c r="AU9" s="94">
        <v>1.3328047461000001</v>
      </c>
      <c r="AV9" s="93" t="s">
        <v>240</v>
      </c>
      <c r="AW9" s="94">
        <v>0.67255019790000004</v>
      </c>
      <c r="AX9" s="94">
        <v>0.61104553039999998</v>
      </c>
      <c r="AY9" s="94">
        <v>0.74024560549999996</v>
      </c>
      <c r="AZ9" s="101">
        <v>5.2011700000000001E-16</v>
      </c>
      <c r="BA9" s="94" t="s">
        <v>241</v>
      </c>
      <c r="BB9" s="94">
        <v>0.555825613</v>
      </c>
      <c r="BC9" s="94">
        <v>0.8835416157</v>
      </c>
      <c r="BD9" s="94">
        <v>0.58520424059999998</v>
      </c>
      <c r="BE9" s="94">
        <v>1.3339715135000001</v>
      </c>
      <c r="BF9" s="93" t="s">
        <v>238</v>
      </c>
      <c r="BG9" s="94">
        <v>0.28876774249999998</v>
      </c>
      <c r="BH9" s="94">
        <v>0.79620975199999999</v>
      </c>
      <c r="BI9" s="94">
        <v>0.52259836940000004</v>
      </c>
      <c r="BJ9" s="94">
        <v>1.2130729950000001</v>
      </c>
      <c r="BK9" s="93">
        <v>1</v>
      </c>
      <c r="BL9" s="93">
        <v>2</v>
      </c>
      <c r="BM9" s="93">
        <v>3</v>
      </c>
      <c r="BN9" s="93" t="s">
        <v>267</v>
      </c>
      <c r="BO9" s="93" t="s">
        <v>267</v>
      </c>
      <c r="BP9" s="93" t="s">
        <v>267</v>
      </c>
      <c r="BQ9" s="93" t="s">
        <v>28</v>
      </c>
      <c r="BR9" s="94" t="s">
        <v>28</v>
      </c>
      <c r="BS9" s="94" t="s">
        <v>28</v>
      </c>
      <c r="BT9" s="94" t="s">
        <v>28</v>
      </c>
      <c r="BU9" s="94" t="s">
        <v>28</v>
      </c>
      <c r="BV9" s="105" t="s">
        <v>265</v>
      </c>
      <c r="BW9" s="106">
        <v>143.4</v>
      </c>
      <c r="BX9" s="106">
        <v>147.4</v>
      </c>
      <c r="BY9" s="106">
        <v>128.6</v>
      </c>
    </row>
    <row r="10" spans="1:77" x14ac:dyDescent="0.3">
      <c r="A10" t="s">
        <v>31</v>
      </c>
      <c r="B10" s="93">
        <v>406</v>
      </c>
      <c r="C10" s="93">
        <v>6270</v>
      </c>
      <c r="D10" s="107">
        <v>6.84270612E-2</v>
      </c>
      <c r="E10" s="94">
        <v>6.18363247E-2</v>
      </c>
      <c r="F10" s="94">
        <v>7.5720261900000002E-2</v>
      </c>
      <c r="G10" s="94">
        <v>0.88057971479999997</v>
      </c>
      <c r="H10" s="96">
        <v>6.4752791099999998E-2</v>
      </c>
      <c r="I10" s="94">
        <v>5.8750838499999999E-2</v>
      </c>
      <c r="J10" s="94">
        <v>7.1367899700000001E-2</v>
      </c>
      <c r="K10" s="94">
        <v>1.0077932855</v>
      </c>
      <c r="L10" s="94">
        <v>0.91072496439999995</v>
      </c>
      <c r="M10" s="94">
        <v>1.1152074952</v>
      </c>
      <c r="N10" s="94" t="s">
        <v>28</v>
      </c>
      <c r="O10" s="94" t="s">
        <v>28</v>
      </c>
      <c r="P10" s="94" t="s">
        <v>28</v>
      </c>
      <c r="Q10" s="94" t="s">
        <v>28</v>
      </c>
      <c r="R10" s="101" t="s">
        <v>28</v>
      </c>
      <c r="S10" s="93">
        <v>505</v>
      </c>
      <c r="T10" s="93">
        <v>7238</v>
      </c>
      <c r="U10" s="107">
        <v>7.3239218100000003E-2</v>
      </c>
      <c r="V10" s="94">
        <v>6.6843831300000003E-2</v>
      </c>
      <c r="W10" s="94">
        <v>8.0246493299999999E-2</v>
      </c>
      <c r="X10" s="94">
        <v>0.20925127060000001</v>
      </c>
      <c r="Y10" s="96">
        <v>6.9770654900000006E-2</v>
      </c>
      <c r="Z10" s="94">
        <v>6.3943267900000003E-2</v>
      </c>
      <c r="AA10" s="94">
        <v>7.6129113200000001E-2</v>
      </c>
      <c r="AB10" s="94">
        <v>1.0602835427999999</v>
      </c>
      <c r="AC10" s="94">
        <v>0.96769758230000003</v>
      </c>
      <c r="AD10" s="94">
        <v>1.161727808</v>
      </c>
      <c r="AE10" s="93" t="s">
        <v>28</v>
      </c>
      <c r="AF10" s="94" t="s">
        <v>28</v>
      </c>
      <c r="AG10" s="94" t="s">
        <v>28</v>
      </c>
      <c r="AH10" s="94" t="s">
        <v>28</v>
      </c>
      <c r="AI10" s="101" t="s">
        <v>28</v>
      </c>
      <c r="AJ10" s="93">
        <v>703</v>
      </c>
      <c r="AK10" s="93">
        <v>8160</v>
      </c>
      <c r="AL10" s="107">
        <v>8.9804473999999995E-2</v>
      </c>
      <c r="AM10" s="94">
        <v>8.3030039700000002E-2</v>
      </c>
      <c r="AN10" s="94">
        <v>9.7131635499999994E-2</v>
      </c>
      <c r="AO10" s="94">
        <v>4.0346650000000001E-4</v>
      </c>
      <c r="AP10" s="96">
        <v>8.6151960799999996E-2</v>
      </c>
      <c r="AQ10" s="94">
        <v>8.0013172800000004E-2</v>
      </c>
      <c r="AR10" s="94">
        <v>9.2761730200000003E-2</v>
      </c>
      <c r="AS10" s="94">
        <v>1.1520848278</v>
      </c>
      <c r="AT10" s="94">
        <v>1.0651768747000001</v>
      </c>
      <c r="AU10" s="94">
        <v>1.2460836147000001</v>
      </c>
      <c r="AV10" s="93" t="s">
        <v>28</v>
      </c>
      <c r="AW10" s="94" t="s">
        <v>28</v>
      </c>
      <c r="AX10" s="94" t="s">
        <v>28</v>
      </c>
      <c r="AY10" s="94" t="s">
        <v>28</v>
      </c>
      <c r="AZ10" s="101" t="s">
        <v>28</v>
      </c>
      <c r="BA10" s="94" t="s">
        <v>28</v>
      </c>
      <c r="BB10" s="94" t="s">
        <v>28</v>
      </c>
      <c r="BC10" s="94" t="s">
        <v>28</v>
      </c>
      <c r="BD10" s="94" t="s">
        <v>28</v>
      </c>
      <c r="BE10" s="94" t="s">
        <v>28</v>
      </c>
      <c r="BF10" s="93" t="s">
        <v>28</v>
      </c>
      <c r="BG10" s="94" t="s">
        <v>28</v>
      </c>
      <c r="BH10" s="94" t="s">
        <v>28</v>
      </c>
      <c r="BI10" s="94" t="s">
        <v>28</v>
      </c>
      <c r="BJ10" s="94" t="s">
        <v>28</v>
      </c>
      <c r="BK10" s="93" t="s">
        <v>28</v>
      </c>
      <c r="BL10" s="93" t="s">
        <v>28</v>
      </c>
      <c r="BM10" s="93">
        <v>3</v>
      </c>
      <c r="BN10" s="93" t="s">
        <v>28</v>
      </c>
      <c r="BO10" s="93" t="s">
        <v>28</v>
      </c>
      <c r="BP10" s="93" t="s">
        <v>28</v>
      </c>
      <c r="BQ10" s="93" t="s">
        <v>28</v>
      </c>
      <c r="BR10" s="94" t="s">
        <v>28</v>
      </c>
      <c r="BS10" s="94" t="s">
        <v>28</v>
      </c>
      <c r="BT10" s="94" t="s">
        <v>28</v>
      </c>
      <c r="BU10" s="94" t="s">
        <v>28</v>
      </c>
      <c r="BV10" s="105">
        <v>3</v>
      </c>
      <c r="BW10" s="106">
        <v>81.2</v>
      </c>
      <c r="BX10" s="106">
        <v>101</v>
      </c>
      <c r="BY10" s="106">
        <v>140.6</v>
      </c>
    </row>
    <row r="11" spans="1:77" x14ac:dyDescent="0.3">
      <c r="A11" t="s">
        <v>32</v>
      </c>
      <c r="B11" s="93">
        <v>309</v>
      </c>
      <c r="C11" s="93">
        <v>5710</v>
      </c>
      <c r="D11" s="107">
        <v>5.6748328200000003E-2</v>
      </c>
      <c r="E11" s="94">
        <v>5.0584888600000003E-2</v>
      </c>
      <c r="F11" s="94">
        <v>6.3662742999999994E-2</v>
      </c>
      <c r="G11" s="94">
        <v>2.2289588999999999E-3</v>
      </c>
      <c r="H11" s="96">
        <v>5.4115586700000003E-2</v>
      </c>
      <c r="I11" s="94">
        <v>4.84060012E-2</v>
      </c>
      <c r="J11" s="94">
        <v>6.0498629300000002E-2</v>
      </c>
      <c r="K11" s="94">
        <v>0.83578898729999995</v>
      </c>
      <c r="L11" s="94">
        <v>0.74501389029999998</v>
      </c>
      <c r="M11" s="94">
        <v>0.93762443959999997</v>
      </c>
      <c r="N11" s="94" t="s">
        <v>28</v>
      </c>
      <c r="O11" s="94" t="s">
        <v>28</v>
      </c>
      <c r="P11" s="94" t="s">
        <v>28</v>
      </c>
      <c r="Q11" s="94" t="s">
        <v>28</v>
      </c>
      <c r="R11" s="101" t="s">
        <v>28</v>
      </c>
      <c r="S11" s="93">
        <v>362</v>
      </c>
      <c r="T11" s="93">
        <v>5940</v>
      </c>
      <c r="U11" s="107">
        <v>6.3261460800000002E-2</v>
      </c>
      <c r="V11" s="94">
        <v>5.6869996899999997E-2</v>
      </c>
      <c r="W11" s="94">
        <v>7.0371243900000005E-2</v>
      </c>
      <c r="X11" s="94">
        <v>0.10569044549999999</v>
      </c>
      <c r="Y11" s="96">
        <v>6.0942760899999997E-2</v>
      </c>
      <c r="Z11" s="94">
        <v>5.49773707E-2</v>
      </c>
      <c r="AA11" s="94">
        <v>6.7555433499999998E-2</v>
      </c>
      <c r="AB11" s="94">
        <v>0.91583563499999998</v>
      </c>
      <c r="AC11" s="94">
        <v>0.82330646549999997</v>
      </c>
      <c r="AD11" s="94">
        <v>1.0187639057</v>
      </c>
      <c r="AE11" s="93" t="s">
        <v>28</v>
      </c>
      <c r="AF11" s="94" t="s">
        <v>28</v>
      </c>
      <c r="AG11" s="94" t="s">
        <v>28</v>
      </c>
      <c r="AH11" s="94" t="s">
        <v>28</v>
      </c>
      <c r="AI11" s="101" t="s">
        <v>28</v>
      </c>
      <c r="AJ11" s="93">
        <v>458</v>
      </c>
      <c r="AK11" s="93">
        <v>6482</v>
      </c>
      <c r="AL11" s="107">
        <v>7.2809707599999995E-2</v>
      </c>
      <c r="AM11" s="94">
        <v>6.6199741300000003E-2</v>
      </c>
      <c r="AN11" s="94">
        <v>8.0079671300000002E-2</v>
      </c>
      <c r="AO11" s="94">
        <v>0.16009636590000001</v>
      </c>
      <c r="AP11" s="96">
        <v>7.0657204599999995E-2</v>
      </c>
      <c r="AQ11" s="94">
        <v>6.4473673400000001E-2</v>
      </c>
      <c r="AR11" s="94">
        <v>7.7433784800000002E-2</v>
      </c>
      <c r="AS11" s="94">
        <v>0.9340621429</v>
      </c>
      <c r="AT11" s="94">
        <v>0.8492641192</v>
      </c>
      <c r="AU11" s="94">
        <v>1.0273271496</v>
      </c>
      <c r="AV11" s="93" t="s">
        <v>28</v>
      </c>
      <c r="AW11" s="94" t="s">
        <v>28</v>
      </c>
      <c r="AX11" s="94" t="s">
        <v>28</v>
      </c>
      <c r="AY11" s="94" t="s">
        <v>28</v>
      </c>
      <c r="AZ11" s="101" t="s">
        <v>28</v>
      </c>
      <c r="BA11" s="94" t="s">
        <v>28</v>
      </c>
      <c r="BB11" s="94" t="s">
        <v>28</v>
      </c>
      <c r="BC11" s="94" t="s">
        <v>28</v>
      </c>
      <c r="BD11" s="94" t="s">
        <v>28</v>
      </c>
      <c r="BE11" s="94" t="s">
        <v>28</v>
      </c>
      <c r="BF11" s="93" t="s">
        <v>28</v>
      </c>
      <c r="BG11" s="94" t="s">
        <v>28</v>
      </c>
      <c r="BH11" s="94" t="s">
        <v>28</v>
      </c>
      <c r="BI11" s="94" t="s">
        <v>28</v>
      </c>
      <c r="BJ11" s="94" t="s">
        <v>28</v>
      </c>
      <c r="BK11" s="93">
        <v>1</v>
      </c>
      <c r="BL11" s="93" t="s">
        <v>28</v>
      </c>
      <c r="BM11" s="93" t="s">
        <v>28</v>
      </c>
      <c r="BN11" s="93" t="s">
        <v>28</v>
      </c>
      <c r="BO11" s="93" t="s">
        <v>28</v>
      </c>
      <c r="BP11" s="93" t="s">
        <v>28</v>
      </c>
      <c r="BQ11" s="93" t="s">
        <v>28</v>
      </c>
      <c r="BR11" s="94" t="s">
        <v>28</v>
      </c>
      <c r="BS11" s="94" t="s">
        <v>28</v>
      </c>
      <c r="BT11" s="94" t="s">
        <v>28</v>
      </c>
      <c r="BU11" s="94" t="s">
        <v>28</v>
      </c>
      <c r="BV11" s="105">
        <v>1</v>
      </c>
      <c r="BW11" s="106">
        <v>61.8</v>
      </c>
      <c r="BX11" s="106">
        <v>72.400000000000006</v>
      </c>
      <c r="BY11" s="106">
        <v>91.6</v>
      </c>
    </row>
    <row r="12" spans="1:77" x14ac:dyDescent="0.3">
      <c r="A12" t="s">
        <v>33</v>
      </c>
      <c r="B12" s="93">
        <v>418</v>
      </c>
      <c r="C12" s="93">
        <v>6702</v>
      </c>
      <c r="D12" s="107">
        <v>6.5416617600000004E-2</v>
      </c>
      <c r="E12" s="94">
        <v>5.9197959299999998E-2</v>
      </c>
      <c r="F12" s="94">
        <v>7.2288536900000006E-2</v>
      </c>
      <c r="G12" s="94">
        <v>0.46509456919999997</v>
      </c>
      <c r="H12" s="96">
        <v>6.2369441999999997E-2</v>
      </c>
      <c r="I12" s="94">
        <v>5.6668045E-2</v>
      </c>
      <c r="J12" s="94">
        <v>6.8644459000000005E-2</v>
      </c>
      <c r="K12" s="94">
        <v>0.96345549379999995</v>
      </c>
      <c r="L12" s="94">
        <v>0.87186713660000004</v>
      </c>
      <c r="M12" s="94">
        <v>1.064665073</v>
      </c>
      <c r="N12" s="94" t="s">
        <v>28</v>
      </c>
      <c r="O12" s="94" t="s">
        <v>28</v>
      </c>
      <c r="P12" s="94" t="s">
        <v>28</v>
      </c>
      <c r="Q12" s="94" t="s">
        <v>28</v>
      </c>
      <c r="R12" s="101" t="s">
        <v>28</v>
      </c>
      <c r="S12" s="93">
        <v>394</v>
      </c>
      <c r="T12" s="93">
        <v>6750</v>
      </c>
      <c r="U12" s="107">
        <v>6.0809453499999999E-2</v>
      </c>
      <c r="V12" s="94">
        <v>5.4891443499999998E-2</v>
      </c>
      <c r="W12" s="94">
        <v>6.7365501699999997E-2</v>
      </c>
      <c r="X12" s="94">
        <v>1.4699147100000001E-2</v>
      </c>
      <c r="Y12" s="96">
        <v>5.8370370400000003E-2</v>
      </c>
      <c r="Z12" s="94">
        <v>5.2882202500000003E-2</v>
      </c>
      <c r="AA12" s="94">
        <v>6.4428105799999996E-2</v>
      </c>
      <c r="AB12" s="94">
        <v>0.8803379455</v>
      </c>
      <c r="AC12" s="94">
        <v>0.79466296520000002</v>
      </c>
      <c r="AD12" s="94">
        <v>0.97524980049999999</v>
      </c>
      <c r="AE12" s="93" t="s">
        <v>28</v>
      </c>
      <c r="AF12" s="94" t="s">
        <v>28</v>
      </c>
      <c r="AG12" s="94" t="s">
        <v>28</v>
      </c>
      <c r="AH12" s="94" t="s">
        <v>28</v>
      </c>
      <c r="AI12" s="101" t="s">
        <v>28</v>
      </c>
      <c r="AJ12" s="93">
        <v>413</v>
      </c>
      <c r="AK12" s="93">
        <v>6412</v>
      </c>
      <c r="AL12" s="107">
        <v>6.5604014299999999E-2</v>
      </c>
      <c r="AM12" s="94">
        <v>5.9370654500000002E-2</v>
      </c>
      <c r="AN12" s="94">
        <v>7.2491818200000002E-2</v>
      </c>
      <c r="AO12" s="94">
        <v>7.1181870000000004E-4</v>
      </c>
      <c r="AP12" s="96">
        <v>6.4410480300000003E-2</v>
      </c>
      <c r="AQ12" s="94">
        <v>5.8488656899999998E-2</v>
      </c>
      <c r="AR12" s="94">
        <v>7.0931873000000006E-2</v>
      </c>
      <c r="AS12" s="94">
        <v>0.84162164939999995</v>
      </c>
      <c r="AT12" s="94">
        <v>0.76165504039999998</v>
      </c>
      <c r="AU12" s="94">
        <v>0.9299839996</v>
      </c>
      <c r="AV12" s="93" t="s">
        <v>28</v>
      </c>
      <c r="AW12" s="94" t="s">
        <v>28</v>
      </c>
      <c r="AX12" s="94" t="s">
        <v>28</v>
      </c>
      <c r="AY12" s="94" t="s">
        <v>28</v>
      </c>
      <c r="AZ12" s="101" t="s">
        <v>28</v>
      </c>
      <c r="BA12" s="94" t="s">
        <v>28</v>
      </c>
      <c r="BB12" s="94" t="s">
        <v>28</v>
      </c>
      <c r="BC12" s="94" t="s">
        <v>28</v>
      </c>
      <c r="BD12" s="94" t="s">
        <v>28</v>
      </c>
      <c r="BE12" s="94" t="s">
        <v>28</v>
      </c>
      <c r="BF12" s="93" t="s">
        <v>28</v>
      </c>
      <c r="BG12" s="94" t="s">
        <v>28</v>
      </c>
      <c r="BH12" s="94" t="s">
        <v>28</v>
      </c>
      <c r="BI12" s="94" t="s">
        <v>28</v>
      </c>
      <c r="BJ12" s="94" t="s">
        <v>28</v>
      </c>
      <c r="BK12" s="93" t="s">
        <v>28</v>
      </c>
      <c r="BL12" s="93" t="s">
        <v>28</v>
      </c>
      <c r="BM12" s="93">
        <v>3</v>
      </c>
      <c r="BN12" s="93" t="s">
        <v>28</v>
      </c>
      <c r="BO12" s="93" t="s">
        <v>28</v>
      </c>
      <c r="BP12" s="93" t="s">
        <v>28</v>
      </c>
      <c r="BQ12" s="93" t="s">
        <v>28</v>
      </c>
      <c r="BR12" s="94" t="s">
        <v>28</v>
      </c>
      <c r="BS12" s="94" t="s">
        <v>28</v>
      </c>
      <c r="BT12" s="94" t="s">
        <v>28</v>
      </c>
      <c r="BU12" s="94" t="s">
        <v>28</v>
      </c>
      <c r="BV12" s="105">
        <v>3</v>
      </c>
      <c r="BW12" s="106">
        <v>83.6</v>
      </c>
      <c r="BX12" s="106">
        <v>78.8</v>
      </c>
      <c r="BY12" s="106">
        <v>82.6</v>
      </c>
    </row>
    <row r="13" spans="1:77" x14ac:dyDescent="0.3">
      <c r="A13" t="s">
        <v>41</v>
      </c>
      <c r="B13" s="93">
        <v>307</v>
      </c>
      <c r="C13" s="93">
        <v>5606</v>
      </c>
      <c r="D13" s="107">
        <v>5.6046566700000001E-2</v>
      </c>
      <c r="E13" s="94">
        <v>4.9940961999999998E-2</v>
      </c>
      <c r="F13" s="94">
        <v>6.2898621000000002E-2</v>
      </c>
      <c r="G13" s="94">
        <v>1.1157503000000001E-3</v>
      </c>
      <c r="H13" s="96">
        <v>5.4762754199999999E-2</v>
      </c>
      <c r="I13" s="94">
        <v>4.8967129300000002E-2</v>
      </c>
      <c r="J13" s="94">
        <v>6.1244334499999997E-2</v>
      </c>
      <c r="K13" s="94">
        <v>0.82545344809999999</v>
      </c>
      <c r="L13" s="94">
        <v>0.73553014390000004</v>
      </c>
      <c r="M13" s="94">
        <v>0.92637045630000003</v>
      </c>
      <c r="N13" s="94" t="s">
        <v>28</v>
      </c>
      <c r="O13" s="94" t="s">
        <v>28</v>
      </c>
      <c r="P13" s="94" t="s">
        <v>28</v>
      </c>
      <c r="Q13" s="94" t="s">
        <v>28</v>
      </c>
      <c r="R13" s="101" t="s">
        <v>28</v>
      </c>
      <c r="S13" s="93">
        <v>314</v>
      </c>
      <c r="T13" s="93">
        <v>5776</v>
      </c>
      <c r="U13" s="107">
        <v>5.49930634E-2</v>
      </c>
      <c r="V13" s="94">
        <v>4.9074233799999999E-2</v>
      </c>
      <c r="W13" s="94">
        <v>6.1625761299999998E-2</v>
      </c>
      <c r="X13" s="94">
        <v>8.70585E-5</v>
      </c>
      <c r="Y13" s="96">
        <v>5.43628809E-2</v>
      </c>
      <c r="Z13" s="94">
        <v>4.8670564299999997E-2</v>
      </c>
      <c r="AA13" s="94">
        <v>6.0720948300000001E-2</v>
      </c>
      <c r="AB13" s="94">
        <v>0.79613411560000003</v>
      </c>
      <c r="AC13" s="94">
        <v>0.71044726999999996</v>
      </c>
      <c r="AD13" s="94">
        <v>0.8921556276</v>
      </c>
      <c r="AE13" s="93" t="s">
        <v>28</v>
      </c>
      <c r="AF13" s="94" t="s">
        <v>28</v>
      </c>
      <c r="AG13" s="94" t="s">
        <v>28</v>
      </c>
      <c r="AH13" s="94" t="s">
        <v>28</v>
      </c>
      <c r="AI13" s="101" t="s">
        <v>28</v>
      </c>
      <c r="AJ13" s="93">
        <v>350</v>
      </c>
      <c r="AK13" s="93">
        <v>5667</v>
      </c>
      <c r="AL13" s="107">
        <v>6.1789502500000003E-2</v>
      </c>
      <c r="AM13" s="94">
        <v>5.5469938500000003E-2</v>
      </c>
      <c r="AN13" s="94">
        <v>6.8829040100000002E-2</v>
      </c>
      <c r="AO13" s="94">
        <v>2.4380699999999999E-5</v>
      </c>
      <c r="AP13" s="96">
        <v>6.1761072899999998E-2</v>
      </c>
      <c r="AQ13" s="94">
        <v>5.5618106E-2</v>
      </c>
      <c r="AR13" s="94">
        <v>6.85825246E-2</v>
      </c>
      <c r="AS13" s="94">
        <v>0.79268598999999995</v>
      </c>
      <c r="AT13" s="94">
        <v>0.71161348319999995</v>
      </c>
      <c r="AU13" s="94">
        <v>0.88299490329999997</v>
      </c>
      <c r="AV13" s="93" t="s">
        <v>28</v>
      </c>
      <c r="AW13" s="94" t="s">
        <v>28</v>
      </c>
      <c r="AX13" s="94" t="s">
        <v>28</v>
      </c>
      <c r="AY13" s="94" t="s">
        <v>28</v>
      </c>
      <c r="AZ13" s="101" t="s">
        <v>28</v>
      </c>
      <c r="BA13" s="94" t="s">
        <v>28</v>
      </c>
      <c r="BB13" s="94" t="s">
        <v>28</v>
      </c>
      <c r="BC13" s="94" t="s">
        <v>28</v>
      </c>
      <c r="BD13" s="94" t="s">
        <v>28</v>
      </c>
      <c r="BE13" s="94" t="s">
        <v>28</v>
      </c>
      <c r="BF13" s="93" t="s">
        <v>28</v>
      </c>
      <c r="BG13" s="94" t="s">
        <v>28</v>
      </c>
      <c r="BH13" s="94" t="s">
        <v>28</v>
      </c>
      <c r="BI13" s="94" t="s">
        <v>28</v>
      </c>
      <c r="BJ13" s="94" t="s">
        <v>28</v>
      </c>
      <c r="BK13" s="93">
        <v>1</v>
      </c>
      <c r="BL13" s="93">
        <v>2</v>
      </c>
      <c r="BM13" s="93">
        <v>3</v>
      </c>
      <c r="BN13" s="93" t="s">
        <v>28</v>
      </c>
      <c r="BO13" s="93" t="s">
        <v>28</v>
      </c>
      <c r="BP13" s="93" t="s">
        <v>28</v>
      </c>
      <c r="BQ13" s="93" t="s">
        <v>28</v>
      </c>
      <c r="BR13" s="94" t="s">
        <v>28</v>
      </c>
      <c r="BS13" s="94" t="s">
        <v>28</v>
      </c>
      <c r="BT13" s="94" t="s">
        <v>28</v>
      </c>
      <c r="BU13" s="94" t="s">
        <v>28</v>
      </c>
      <c r="BV13" s="105" t="s">
        <v>265</v>
      </c>
      <c r="BW13" s="106">
        <v>61.4</v>
      </c>
      <c r="BX13" s="106">
        <v>62.8</v>
      </c>
      <c r="BY13" s="106">
        <v>70</v>
      </c>
    </row>
    <row r="14" spans="1:77" x14ac:dyDescent="0.3">
      <c r="A14" t="s">
        <v>42</v>
      </c>
      <c r="B14" s="93">
        <v>798</v>
      </c>
      <c r="C14" s="93">
        <v>10465</v>
      </c>
      <c r="D14" s="107">
        <v>7.9682240200000004E-2</v>
      </c>
      <c r="E14" s="94">
        <v>7.3935129000000002E-2</v>
      </c>
      <c r="F14" s="94">
        <v>8.5876084800000002E-2</v>
      </c>
      <c r="G14" s="94">
        <v>2.7866400000000001E-5</v>
      </c>
      <c r="H14" s="96">
        <v>7.6254180599999999E-2</v>
      </c>
      <c r="I14" s="94">
        <v>7.1142881399999996E-2</v>
      </c>
      <c r="J14" s="94">
        <v>8.1732703899999995E-2</v>
      </c>
      <c r="K14" s="94">
        <v>1.173559485</v>
      </c>
      <c r="L14" s="94">
        <v>1.0889160710000001</v>
      </c>
      <c r="M14" s="94">
        <v>1.2647823843999999</v>
      </c>
      <c r="N14" s="94" t="s">
        <v>43</v>
      </c>
      <c r="O14" s="94">
        <v>0.75905058920000001</v>
      </c>
      <c r="P14" s="94">
        <v>0.69010589369999997</v>
      </c>
      <c r="Q14" s="94">
        <v>0.8348831712</v>
      </c>
      <c r="R14" s="101">
        <v>1.3916881E-8</v>
      </c>
      <c r="S14" s="93">
        <v>872</v>
      </c>
      <c r="T14" s="93">
        <v>10866</v>
      </c>
      <c r="U14" s="107">
        <v>8.2009533699999998E-2</v>
      </c>
      <c r="V14" s="94">
        <v>7.6337558099999994E-2</v>
      </c>
      <c r="W14" s="94">
        <v>8.8102944200000005E-2</v>
      </c>
      <c r="X14" s="94">
        <v>2.6811948E-6</v>
      </c>
      <c r="Y14" s="96">
        <v>8.0250322099999993E-2</v>
      </c>
      <c r="Z14" s="94">
        <v>7.5096805399999994E-2</v>
      </c>
      <c r="AA14" s="94">
        <v>8.5757498799999998E-2</v>
      </c>
      <c r="AB14" s="94">
        <v>1.1872513287999999</v>
      </c>
      <c r="AC14" s="94">
        <v>1.1051381853</v>
      </c>
      <c r="AD14" s="94">
        <v>1.2754655811</v>
      </c>
      <c r="AE14" s="93" t="s">
        <v>47</v>
      </c>
      <c r="AF14" s="94">
        <v>0.72401766909999998</v>
      </c>
      <c r="AG14" s="94">
        <v>0.66162290040000005</v>
      </c>
      <c r="AH14" s="94">
        <v>0.79229661620000003</v>
      </c>
      <c r="AI14" s="101">
        <v>2.1652169999999998E-12</v>
      </c>
      <c r="AJ14" s="93">
        <v>928</v>
      </c>
      <c r="AK14" s="93">
        <v>9550</v>
      </c>
      <c r="AL14" s="107">
        <v>9.7556851200000003E-2</v>
      </c>
      <c r="AM14" s="94">
        <v>9.1023736100000002E-2</v>
      </c>
      <c r="AN14" s="94">
        <v>0.10455887260000001</v>
      </c>
      <c r="AO14" s="94">
        <v>2.232448E-10</v>
      </c>
      <c r="AP14" s="96">
        <v>9.7172774899999995E-2</v>
      </c>
      <c r="AQ14" s="94">
        <v>9.1117657300000002E-2</v>
      </c>
      <c r="AR14" s="94">
        <v>0.1036302782</v>
      </c>
      <c r="AS14" s="94">
        <v>1.2515386274</v>
      </c>
      <c r="AT14" s="94">
        <v>1.1677265133000001</v>
      </c>
      <c r="AU14" s="94">
        <v>1.3413662514</v>
      </c>
      <c r="AV14" s="93" t="s">
        <v>242</v>
      </c>
      <c r="AW14" s="94">
        <v>0.64162473340000004</v>
      </c>
      <c r="AX14" s="94">
        <v>0.58745705540000004</v>
      </c>
      <c r="AY14" s="94">
        <v>0.70078705279999998</v>
      </c>
      <c r="AZ14" s="101">
        <v>6.1486019999999998E-23</v>
      </c>
      <c r="BA14" s="94" t="s">
        <v>243</v>
      </c>
      <c r="BB14" s="94">
        <v>6.0009440599999998E-2</v>
      </c>
      <c r="BC14" s="94">
        <v>0.69597845479999998</v>
      </c>
      <c r="BD14" s="94">
        <v>0.47704543830000001</v>
      </c>
      <c r="BE14" s="94">
        <v>1.0153875724000001</v>
      </c>
      <c r="BF14" s="93" t="s">
        <v>239</v>
      </c>
      <c r="BG14" s="94">
        <v>0.47895676349999999</v>
      </c>
      <c r="BH14" s="94">
        <v>0.86783134009999996</v>
      </c>
      <c r="BI14" s="94">
        <v>0.58613915459999999</v>
      </c>
      <c r="BJ14" s="94">
        <v>1.2849017659999999</v>
      </c>
      <c r="BK14" s="93">
        <v>1</v>
      </c>
      <c r="BL14" s="93">
        <v>2</v>
      </c>
      <c r="BM14" s="93">
        <v>3</v>
      </c>
      <c r="BN14" s="93" t="s">
        <v>268</v>
      </c>
      <c r="BO14" s="93" t="s">
        <v>268</v>
      </c>
      <c r="BP14" s="93" t="s">
        <v>268</v>
      </c>
      <c r="BQ14" s="93" t="s">
        <v>28</v>
      </c>
      <c r="BR14" s="94" t="s">
        <v>28</v>
      </c>
      <c r="BS14" s="94" t="s">
        <v>28</v>
      </c>
      <c r="BT14" s="94" t="s">
        <v>28</v>
      </c>
      <c r="BU14" s="94" t="s">
        <v>28</v>
      </c>
      <c r="BV14" s="105" t="s">
        <v>265</v>
      </c>
      <c r="BW14" s="106">
        <v>159.6</v>
      </c>
      <c r="BX14" s="106">
        <v>174.4</v>
      </c>
      <c r="BY14" s="106">
        <v>185.6</v>
      </c>
    </row>
    <row r="15" spans="1:77" x14ac:dyDescent="0.3">
      <c r="A15" t="s">
        <v>34</v>
      </c>
      <c r="B15" s="93">
        <v>559</v>
      </c>
      <c r="C15" s="93">
        <v>8641</v>
      </c>
      <c r="D15" s="107">
        <v>6.6244112999999993E-2</v>
      </c>
      <c r="E15" s="94">
        <v>6.0693709700000001E-2</v>
      </c>
      <c r="F15" s="94">
        <v>7.2302097300000007E-2</v>
      </c>
      <c r="G15" s="94">
        <v>0.58074041809999999</v>
      </c>
      <c r="H15" s="96">
        <v>6.4691586600000003E-2</v>
      </c>
      <c r="I15" s="94">
        <v>5.9545070499999998E-2</v>
      </c>
      <c r="J15" s="94">
        <v>7.0282919299999996E-2</v>
      </c>
      <c r="K15" s="94">
        <v>0.97564283979999999</v>
      </c>
      <c r="L15" s="94">
        <v>0.89389653840000005</v>
      </c>
      <c r="M15" s="94">
        <v>1.0648647913</v>
      </c>
      <c r="N15" s="94" t="s">
        <v>28</v>
      </c>
      <c r="O15" s="94" t="s">
        <v>28</v>
      </c>
      <c r="P15" s="94" t="s">
        <v>28</v>
      </c>
      <c r="Q15" s="94" t="s">
        <v>28</v>
      </c>
      <c r="R15" s="94" t="s">
        <v>28</v>
      </c>
      <c r="S15" s="93">
        <v>653</v>
      </c>
      <c r="T15" s="93">
        <v>9186</v>
      </c>
      <c r="U15" s="107">
        <v>7.1407309500000002E-2</v>
      </c>
      <c r="V15" s="94">
        <v>6.5829976200000001E-2</v>
      </c>
      <c r="W15" s="94">
        <v>7.7457172800000001E-2</v>
      </c>
      <c r="X15" s="94">
        <v>0.42355585000000001</v>
      </c>
      <c r="Y15" s="96">
        <v>7.1086435899999995E-2</v>
      </c>
      <c r="Z15" s="94">
        <v>6.58380031E-2</v>
      </c>
      <c r="AA15" s="94">
        <v>7.6753260000000004E-2</v>
      </c>
      <c r="AB15" s="94">
        <v>1.0337630175000001</v>
      </c>
      <c r="AC15" s="94">
        <v>0.95302001120000002</v>
      </c>
      <c r="AD15" s="94">
        <v>1.1213468382</v>
      </c>
      <c r="AE15" s="93" t="s">
        <v>28</v>
      </c>
      <c r="AF15" s="93" t="s">
        <v>28</v>
      </c>
      <c r="AG15" s="93" t="s">
        <v>28</v>
      </c>
      <c r="AH15" s="93" t="s">
        <v>28</v>
      </c>
      <c r="AI15" s="93" t="s">
        <v>28</v>
      </c>
      <c r="AJ15" s="93">
        <v>732</v>
      </c>
      <c r="AK15" s="93">
        <v>8518</v>
      </c>
      <c r="AL15" s="107">
        <v>8.4536443200000005E-2</v>
      </c>
      <c r="AM15" s="94">
        <v>7.8279242600000007E-2</v>
      </c>
      <c r="AN15" s="94">
        <v>9.1293809099999998E-2</v>
      </c>
      <c r="AO15" s="94">
        <v>3.8683149399999998E-2</v>
      </c>
      <c r="AP15" s="96">
        <v>8.5935665600000002E-2</v>
      </c>
      <c r="AQ15" s="94">
        <v>7.9930426600000007E-2</v>
      </c>
      <c r="AR15" s="94">
        <v>9.2392083200000003E-2</v>
      </c>
      <c r="AS15" s="94">
        <v>1.0845022442000001</v>
      </c>
      <c r="AT15" s="94">
        <v>1.0042297864</v>
      </c>
      <c r="AU15" s="94">
        <v>1.1711912288999999</v>
      </c>
      <c r="AV15" s="93" t="s">
        <v>28</v>
      </c>
      <c r="AW15" s="93" t="s">
        <v>28</v>
      </c>
      <c r="AX15" s="93" t="s">
        <v>28</v>
      </c>
      <c r="AY15" s="93" t="s">
        <v>28</v>
      </c>
      <c r="AZ15" s="93" t="s">
        <v>28</v>
      </c>
      <c r="BA15" s="93" t="s">
        <v>28</v>
      </c>
      <c r="BB15" s="93" t="s">
        <v>28</v>
      </c>
      <c r="BC15" s="93" t="s">
        <v>28</v>
      </c>
      <c r="BD15" s="93" t="s">
        <v>28</v>
      </c>
      <c r="BE15" s="93" t="s">
        <v>28</v>
      </c>
      <c r="BF15" s="93" t="s">
        <v>28</v>
      </c>
      <c r="BG15" s="93" t="s">
        <v>28</v>
      </c>
      <c r="BH15" s="93" t="s">
        <v>28</v>
      </c>
      <c r="BI15" s="93" t="s">
        <v>28</v>
      </c>
      <c r="BJ15" s="93" t="s">
        <v>28</v>
      </c>
      <c r="BK15" s="93" t="s">
        <v>28</v>
      </c>
      <c r="BL15" s="93" t="s">
        <v>28</v>
      </c>
      <c r="BM15" s="93" t="s">
        <v>28</v>
      </c>
      <c r="BN15" s="93" t="s">
        <v>28</v>
      </c>
      <c r="BO15" s="93" t="s">
        <v>28</v>
      </c>
      <c r="BP15" s="93" t="s">
        <v>28</v>
      </c>
      <c r="BQ15" s="93" t="s">
        <v>28</v>
      </c>
      <c r="BR15" s="94" t="s">
        <v>28</v>
      </c>
      <c r="BS15" s="94" t="s">
        <v>28</v>
      </c>
      <c r="BT15" s="94" t="s">
        <v>28</v>
      </c>
      <c r="BU15" s="94" t="s">
        <v>28</v>
      </c>
      <c r="BV15" s="105" t="s">
        <v>28</v>
      </c>
      <c r="BW15" s="106">
        <v>111.8</v>
      </c>
      <c r="BX15" s="106">
        <v>130.6</v>
      </c>
      <c r="BY15" s="106">
        <v>146.4</v>
      </c>
    </row>
    <row r="16" spans="1:77" x14ac:dyDescent="0.3">
      <c r="A16" t="s">
        <v>35</v>
      </c>
      <c r="B16" s="93">
        <v>526</v>
      </c>
      <c r="C16" s="93">
        <v>8120</v>
      </c>
      <c r="D16" s="107">
        <v>6.5811944600000005E-2</v>
      </c>
      <c r="E16" s="94">
        <v>6.01493684E-2</v>
      </c>
      <c r="F16" s="94">
        <v>7.2007606500000002E-2</v>
      </c>
      <c r="G16" s="94">
        <v>0.49665405940000001</v>
      </c>
      <c r="H16" s="96">
        <v>6.4778325100000006E-2</v>
      </c>
      <c r="I16" s="94">
        <v>5.9472413600000003E-2</v>
      </c>
      <c r="J16" s="94">
        <v>7.0557610699999995E-2</v>
      </c>
      <c r="K16" s="94">
        <v>0.96927786640000002</v>
      </c>
      <c r="L16" s="94">
        <v>0.88587948350000001</v>
      </c>
      <c r="M16" s="94">
        <v>1.0605275321000001</v>
      </c>
      <c r="N16" s="94" t="s">
        <v>28</v>
      </c>
      <c r="O16" s="93" t="s">
        <v>28</v>
      </c>
      <c r="P16" s="93" t="s">
        <v>28</v>
      </c>
      <c r="Q16" s="93" t="s">
        <v>28</v>
      </c>
      <c r="R16" s="93" t="s">
        <v>28</v>
      </c>
      <c r="S16" s="93">
        <v>545</v>
      </c>
      <c r="T16" s="93">
        <v>8129</v>
      </c>
      <c r="U16" s="107">
        <v>6.6897690400000001E-2</v>
      </c>
      <c r="V16" s="94">
        <v>6.1248114300000003E-2</v>
      </c>
      <c r="W16" s="94">
        <v>7.3068387999999998E-2</v>
      </c>
      <c r="X16" s="94">
        <v>0.47676407409999999</v>
      </c>
      <c r="Y16" s="96">
        <v>6.7043916800000006E-2</v>
      </c>
      <c r="Z16" s="94">
        <v>6.1645007600000003E-2</v>
      </c>
      <c r="AA16" s="94">
        <v>7.2915666000000004E-2</v>
      </c>
      <c r="AB16" s="94">
        <v>0.96847730050000003</v>
      </c>
      <c r="AC16" s="94">
        <v>0.88668843539999997</v>
      </c>
      <c r="AD16" s="94">
        <v>1.0578104372999999</v>
      </c>
      <c r="AE16" s="93" t="s">
        <v>28</v>
      </c>
      <c r="AF16" s="93" t="s">
        <v>28</v>
      </c>
      <c r="AG16" s="93" t="s">
        <v>28</v>
      </c>
      <c r="AH16" s="93" t="s">
        <v>28</v>
      </c>
      <c r="AI16" s="93" t="s">
        <v>28</v>
      </c>
      <c r="AJ16" s="93">
        <v>583</v>
      </c>
      <c r="AK16" s="93">
        <v>7783</v>
      </c>
      <c r="AL16" s="107">
        <v>7.3102356600000001E-2</v>
      </c>
      <c r="AM16" s="94">
        <v>6.7132055999999996E-2</v>
      </c>
      <c r="AN16" s="94">
        <v>7.9603617900000007E-2</v>
      </c>
      <c r="AO16" s="94">
        <v>0.1396982588</v>
      </c>
      <c r="AP16" s="96">
        <v>7.4906848299999995E-2</v>
      </c>
      <c r="AQ16" s="94">
        <v>6.9066644699999999E-2</v>
      </c>
      <c r="AR16" s="94">
        <v>8.1240893300000006E-2</v>
      </c>
      <c r="AS16" s="94">
        <v>0.93781648169999998</v>
      </c>
      <c r="AT16" s="94">
        <v>0.86122461090000002</v>
      </c>
      <c r="AU16" s="94">
        <v>1.0212199492</v>
      </c>
      <c r="AV16" s="93" t="s">
        <v>28</v>
      </c>
      <c r="AW16" s="93" t="s">
        <v>28</v>
      </c>
      <c r="AX16" s="93" t="s">
        <v>28</v>
      </c>
      <c r="AY16" s="93" t="s">
        <v>28</v>
      </c>
      <c r="AZ16" s="93" t="s">
        <v>28</v>
      </c>
      <c r="BA16" s="93" t="s">
        <v>28</v>
      </c>
      <c r="BB16" s="93" t="s">
        <v>28</v>
      </c>
      <c r="BC16" s="93" t="s">
        <v>28</v>
      </c>
      <c r="BD16" s="93" t="s">
        <v>28</v>
      </c>
      <c r="BE16" s="93" t="s">
        <v>28</v>
      </c>
      <c r="BF16" s="93" t="s">
        <v>28</v>
      </c>
      <c r="BG16" s="93" t="s">
        <v>28</v>
      </c>
      <c r="BH16" s="93" t="s">
        <v>28</v>
      </c>
      <c r="BI16" s="93" t="s">
        <v>28</v>
      </c>
      <c r="BJ16" s="93" t="s">
        <v>28</v>
      </c>
      <c r="BK16" s="93" t="s">
        <v>28</v>
      </c>
      <c r="BL16" s="93" t="s">
        <v>28</v>
      </c>
      <c r="BM16" s="93" t="s">
        <v>28</v>
      </c>
      <c r="BN16" s="93" t="s">
        <v>28</v>
      </c>
      <c r="BO16" s="93" t="s">
        <v>28</v>
      </c>
      <c r="BP16" s="93" t="s">
        <v>28</v>
      </c>
      <c r="BQ16" s="93" t="s">
        <v>28</v>
      </c>
      <c r="BR16" s="94" t="s">
        <v>28</v>
      </c>
      <c r="BS16" s="94" t="s">
        <v>28</v>
      </c>
      <c r="BT16" s="94" t="s">
        <v>28</v>
      </c>
      <c r="BU16" s="94" t="s">
        <v>28</v>
      </c>
      <c r="BV16" s="105" t="s">
        <v>28</v>
      </c>
      <c r="BW16" s="106">
        <v>105.2</v>
      </c>
      <c r="BX16" s="106">
        <v>109</v>
      </c>
      <c r="BY16" s="106">
        <v>116.6</v>
      </c>
    </row>
    <row r="17" spans="1:77" x14ac:dyDescent="0.3">
      <c r="A17" t="s">
        <v>36</v>
      </c>
      <c r="B17" s="93">
        <v>488</v>
      </c>
      <c r="C17" s="93">
        <v>7253</v>
      </c>
      <c r="D17" s="107">
        <v>6.7229941599999996E-2</v>
      </c>
      <c r="E17" s="94">
        <v>6.1250204599999997E-2</v>
      </c>
      <c r="F17" s="94">
        <v>7.3793468599999995E-2</v>
      </c>
      <c r="G17" s="94">
        <v>0.83521342870000004</v>
      </c>
      <c r="H17" s="96">
        <v>6.7282503800000004E-2</v>
      </c>
      <c r="I17" s="94">
        <v>6.1570128699999997E-2</v>
      </c>
      <c r="J17" s="94">
        <v>7.3524863699999998E-2</v>
      </c>
      <c r="K17" s="94">
        <v>0.99016211700000001</v>
      </c>
      <c r="L17" s="94">
        <v>0.9020925917</v>
      </c>
      <c r="M17" s="94">
        <v>1.0868296969</v>
      </c>
      <c r="N17" s="94" t="s">
        <v>28</v>
      </c>
      <c r="O17" s="93" t="s">
        <v>28</v>
      </c>
      <c r="P17" s="93" t="s">
        <v>28</v>
      </c>
      <c r="Q17" s="93" t="s">
        <v>28</v>
      </c>
      <c r="R17" s="93" t="s">
        <v>28</v>
      </c>
      <c r="S17" s="93">
        <v>492</v>
      </c>
      <c r="T17" s="93">
        <v>7821</v>
      </c>
      <c r="U17" s="107">
        <v>6.2280886299999998E-2</v>
      </c>
      <c r="V17" s="94">
        <v>5.6780010700000001E-2</v>
      </c>
      <c r="W17" s="94">
        <v>6.8314689499999998E-2</v>
      </c>
      <c r="X17" s="94">
        <v>2.81925505E-2</v>
      </c>
      <c r="Y17" s="96">
        <v>6.2907556599999997E-2</v>
      </c>
      <c r="Z17" s="94">
        <v>5.7587428699999998E-2</v>
      </c>
      <c r="AA17" s="94">
        <v>6.8719176399999998E-2</v>
      </c>
      <c r="AB17" s="94">
        <v>0.9016398659</v>
      </c>
      <c r="AC17" s="94">
        <v>0.82200373589999998</v>
      </c>
      <c r="AD17" s="94">
        <v>0.98899118379999995</v>
      </c>
      <c r="AE17" s="93" t="s">
        <v>28</v>
      </c>
      <c r="AF17" s="93" t="s">
        <v>28</v>
      </c>
      <c r="AG17" s="93" t="s">
        <v>28</v>
      </c>
      <c r="AH17" s="93" t="s">
        <v>28</v>
      </c>
      <c r="AI17" s="93" t="s">
        <v>28</v>
      </c>
      <c r="AJ17" s="93">
        <v>573</v>
      </c>
      <c r="AK17" s="93">
        <v>8167</v>
      </c>
      <c r="AL17" s="107">
        <v>6.7873979299999998E-2</v>
      </c>
      <c r="AM17" s="94">
        <v>6.22862873E-2</v>
      </c>
      <c r="AN17" s="94">
        <v>7.3962942200000006E-2</v>
      </c>
      <c r="AO17" s="94">
        <v>1.5905842E-3</v>
      </c>
      <c r="AP17" s="96">
        <v>7.0160401600000005E-2</v>
      </c>
      <c r="AQ17" s="94">
        <v>6.4644653499999996E-2</v>
      </c>
      <c r="AR17" s="94">
        <v>7.6146776099999994E-2</v>
      </c>
      <c r="AS17" s="94">
        <v>0.87074260579999996</v>
      </c>
      <c r="AT17" s="94">
        <v>0.79905914860000005</v>
      </c>
      <c r="AU17" s="94">
        <v>0.94885677359999998</v>
      </c>
      <c r="AV17" s="93" t="s">
        <v>28</v>
      </c>
      <c r="AW17" s="93" t="s">
        <v>28</v>
      </c>
      <c r="AX17" s="93" t="s">
        <v>28</v>
      </c>
      <c r="AY17" s="93" t="s">
        <v>28</v>
      </c>
      <c r="AZ17" s="93" t="s">
        <v>28</v>
      </c>
      <c r="BA17" s="93" t="s">
        <v>28</v>
      </c>
      <c r="BB17" s="93" t="s">
        <v>28</v>
      </c>
      <c r="BC17" s="93" t="s">
        <v>28</v>
      </c>
      <c r="BD17" s="93" t="s">
        <v>28</v>
      </c>
      <c r="BE17" s="93" t="s">
        <v>28</v>
      </c>
      <c r="BF17" s="93" t="s">
        <v>28</v>
      </c>
      <c r="BG17" s="93" t="s">
        <v>28</v>
      </c>
      <c r="BH17" s="93" t="s">
        <v>28</v>
      </c>
      <c r="BI17" s="93" t="s">
        <v>28</v>
      </c>
      <c r="BJ17" s="93" t="s">
        <v>28</v>
      </c>
      <c r="BK17" s="93" t="s">
        <v>28</v>
      </c>
      <c r="BL17" s="93" t="s">
        <v>28</v>
      </c>
      <c r="BM17" s="93">
        <v>3</v>
      </c>
      <c r="BN17" s="93" t="s">
        <v>28</v>
      </c>
      <c r="BO17" s="93" t="s">
        <v>28</v>
      </c>
      <c r="BP17" s="93" t="s">
        <v>28</v>
      </c>
      <c r="BQ17" s="93" t="s">
        <v>28</v>
      </c>
      <c r="BR17" s="94" t="s">
        <v>28</v>
      </c>
      <c r="BS17" s="94" t="s">
        <v>28</v>
      </c>
      <c r="BT17" s="94" t="s">
        <v>28</v>
      </c>
      <c r="BU17" s="94" t="s">
        <v>28</v>
      </c>
      <c r="BV17" s="105">
        <v>3</v>
      </c>
      <c r="BW17" s="106">
        <v>97.6</v>
      </c>
      <c r="BX17" s="106">
        <v>98.4</v>
      </c>
      <c r="BY17" s="106">
        <v>114.6</v>
      </c>
    </row>
    <row r="18" spans="1:77" x14ac:dyDescent="0.3">
      <c r="A18" t="s">
        <v>44</v>
      </c>
      <c r="B18" s="93">
        <v>326</v>
      </c>
      <c r="C18" s="93">
        <v>6033</v>
      </c>
      <c r="D18" s="107">
        <v>5.2307010000000001E-2</v>
      </c>
      <c r="E18" s="94">
        <v>4.6750009699999998E-2</v>
      </c>
      <c r="F18" s="94">
        <v>5.85245504E-2</v>
      </c>
      <c r="G18" s="94">
        <v>5.3041052E-6</v>
      </c>
      <c r="H18" s="96">
        <v>5.4036134600000001E-2</v>
      </c>
      <c r="I18" s="94">
        <v>4.8477540899999998E-2</v>
      </c>
      <c r="J18" s="94">
        <v>6.0232094799999997E-2</v>
      </c>
      <c r="K18" s="94">
        <v>0.7703772834</v>
      </c>
      <c r="L18" s="94">
        <v>0.68853382070000002</v>
      </c>
      <c r="M18" s="94">
        <v>0.86194917520000003</v>
      </c>
      <c r="N18" s="94" t="s">
        <v>28</v>
      </c>
      <c r="O18" s="93" t="s">
        <v>28</v>
      </c>
      <c r="P18" s="93" t="s">
        <v>28</v>
      </c>
      <c r="Q18" s="93" t="s">
        <v>28</v>
      </c>
      <c r="R18" s="93" t="s">
        <v>28</v>
      </c>
      <c r="S18" s="93">
        <v>370</v>
      </c>
      <c r="T18" s="93">
        <v>6587</v>
      </c>
      <c r="U18" s="107">
        <v>5.4098102600000003E-2</v>
      </c>
      <c r="V18" s="94">
        <v>4.8678533199999999E-2</v>
      </c>
      <c r="W18" s="94">
        <v>6.01210535E-2</v>
      </c>
      <c r="X18" s="94">
        <v>5.6864784000000001E-6</v>
      </c>
      <c r="Y18" s="96">
        <v>5.6171246399999999E-2</v>
      </c>
      <c r="Z18" s="94">
        <v>5.0729689000000001E-2</v>
      </c>
      <c r="AA18" s="94">
        <v>6.2196496499999997E-2</v>
      </c>
      <c r="AB18" s="94">
        <v>0.78317777509999997</v>
      </c>
      <c r="AC18" s="94">
        <v>0.70471871559999999</v>
      </c>
      <c r="AD18" s="94">
        <v>0.87037198490000001</v>
      </c>
      <c r="AE18" s="93" t="s">
        <v>28</v>
      </c>
      <c r="AF18" s="93" t="s">
        <v>28</v>
      </c>
      <c r="AG18" s="93" t="s">
        <v>28</v>
      </c>
      <c r="AH18" s="93" t="s">
        <v>28</v>
      </c>
      <c r="AI18" s="93" t="s">
        <v>28</v>
      </c>
      <c r="AJ18" s="93">
        <v>372</v>
      </c>
      <c r="AK18" s="93">
        <v>6305</v>
      </c>
      <c r="AL18" s="107">
        <v>5.5956397900000003E-2</v>
      </c>
      <c r="AM18" s="94">
        <v>5.0381336499999999E-2</v>
      </c>
      <c r="AN18" s="94">
        <v>6.2148380400000001E-2</v>
      </c>
      <c r="AO18" s="94">
        <v>5.9970319999999999E-10</v>
      </c>
      <c r="AP18" s="96">
        <v>5.9000793000000003E-2</v>
      </c>
      <c r="AQ18" s="94">
        <v>5.3299741800000001E-2</v>
      </c>
      <c r="AR18" s="94">
        <v>6.5311640599999998E-2</v>
      </c>
      <c r="AS18" s="94">
        <v>0.71785417949999997</v>
      </c>
      <c r="AT18" s="94">
        <v>0.6463327579</v>
      </c>
      <c r="AU18" s="94">
        <v>0.79728996679999997</v>
      </c>
      <c r="AV18" s="93" t="s">
        <v>28</v>
      </c>
      <c r="AW18" s="93" t="s">
        <v>28</v>
      </c>
      <c r="AX18" s="93" t="s">
        <v>28</v>
      </c>
      <c r="AY18" s="93" t="s">
        <v>28</v>
      </c>
      <c r="AZ18" s="93" t="s">
        <v>28</v>
      </c>
      <c r="BA18" s="93" t="s">
        <v>28</v>
      </c>
      <c r="BB18" s="93" t="s">
        <v>28</v>
      </c>
      <c r="BC18" s="93" t="s">
        <v>28</v>
      </c>
      <c r="BD18" s="93" t="s">
        <v>28</v>
      </c>
      <c r="BE18" s="93" t="s">
        <v>28</v>
      </c>
      <c r="BF18" s="93" t="s">
        <v>28</v>
      </c>
      <c r="BG18" s="93" t="s">
        <v>28</v>
      </c>
      <c r="BH18" s="93" t="s">
        <v>28</v>
      </c>
      <c r="BI18" s="93" t="s">
        <v>28</v>
      </c>
      <c r="BJ18" s="93" t="s">
        <v>28</v>
      </c>
      <c r="BK18" s="93">
        <v>1</v>
      </c>
      <c r="BL18" s="93">
        <v>2</v>
      </c>
      <c r="BM18" s="93">
        <v>3</v>
      </c>
      <c r="BN18" s="93" t="s">
        <v>28</v>
      </c>
      <c r="BO18" s="93" t="s">
        <v>28</v>
      </c>
      <c r="BP18" s="93" t="s">
        <v>28</v>
      </c>
      <c r="BQ18" s="93" t="s">
        <v>28</v>
      </c>
      <c r="BR18" s="94" t="s">
        <v>28</v>
      </c>
      <c r="BS18" s="94" t="s">
        <v>28</v>
      </c>
      <c r="BT18" s="94" t="s">
        <v>28</v>
      </c>
      <c r="BU18" s="94" t="s">
        <v>28</v>
      </c>
      <c r="BV18" s="105" t="s">
        <v>265</v>
      </c>
      <c r="BW18" s="106">
        <v>65.2</v>
      </c>
      <c r="BX18" s="106">
        <v>74</v>
      </c>
      <c r="BY18" s="106">
        <v>74.400000000000006</v>
      </c>
    </row>
    <row r="19" spans="1:77" x14ac:dyDescent="0.3">
      <c r="A19" t="s">
        <v>45</v>
      </c>
      <c r="B19" s="93">
        <v>4896</v>
      </c>
      <c r="C19" s="93">
        <v>74264</v>
      </c>
      <c r="D19" s="107">
        <v>6.7897913399999996E-2</v>
      </c>
      <c r="E19" s="94">
        <v>6.5352034899999994E-2</v>
      </c>
      <c r="F19" s="94">
        <v>7.0542969999999997E-2</v>
      </c>
      <c r="G19" s="94" t="s">
        <v>28</v>
      </c>
      <c r="H19" s="96">
        <v>6.5926963300000002E-2</v>
      </c>
      <c r="I19" s="94">
        <v>6.4105912000000001E-2</v>
      </c>
      <c r="J19" s="94">
        <v>6.77997449E-2</v>
      </c>
      <c r="K19" s="94" t="s">
        <v>28</v>
      </c>
      <c r="L19" s="94" t="s">
        <v>28</v>
      </c>
      <c r="M19" s="94" t="s">
        <v>28</v>
      </c>
      <c r="N19" s="94" t="s">
        <v>28</v>
      </c>
      <c r="O19" s="93" t="s">
        <v>28</v>
      </c>
      <c r="P19" s="93" t="s">
        <v>28</v>
      </c>
      <c r="Q19" s="93" t="s">
        <v>28</v>
      </c>
      <c r="R19" s="93" t="s">
        <v>28</v>
      </c>
      <c r="S19" s="93">
        <v>5267</v>
      </c>
      <c r="T19" s="93">
        <v>77591</v>
      </c>
      <c r="U19" s="107">
        <v>6.9075124799999998E-2</v>
      </c>
      <c r="V19" s="94">
        <v>6.6541795799999998E-2</v>
      </c>
      <c r="W19" s="94">
        <v>7.1704900899999993E-2</v>
      </c>
      <c r="X19" s="94" t="s">
        <v>28</v>
      </c>
      <c r="Y19" s="96">
        <v>6.7881584199999997E-2</v>
      </c>
      <c r="Z19" s="94">
        <v>6.6072881299999997E-2</v>
      </c>
      <c r="AA19" s="94">
        <v>6.9739799199999994E-2</v>
      </c>
      <c r="AB19" s="94" t="s">
        <v>28</v>
      </c>
      <c r="AC19" s="94" t="s">
        <v>28</v>
      </c>
      <c r="AD19" s="94" t="s">
        <v>28</v>
      </c>
      <c r="AE19" s="93" t="s">
        <v>28</v>
      </c>
      <c r="AF19" s="93" t="s">
        <v>28</v>
      </c>
      <c r="AG19" s="93" t="s">
        <v>28</v>
      </c>
      <c r="AH19" s="93" t="s">
        <v>28</v>
      </c>
      <c r="AI19" s="93" t="s">
        <v>28</v>
      </c>
      <c r="AJ19" s="93">
        <v>5789</v>
      </c>
      <c r="AK19" s="93">
        <v>74266</v>
      </c>
      <c r="AL19" s="107">
        <v>7.7949532799999999E-2</v>
      </c>
      <c r="AM19" s="94">
        <v>7.5967192899999994E-2</v>
      </c>
      <c r="AN19" s="94">
        <v>7.9983601200000004E-2</v>
      </c>
      <c r="AO19" s="94" t="s">
        <v>28</v>
      </c>
      <c r="AP19" s="96">
        <v>7.7949532799999999E-2</v>
      </c>
      <c r="AQ19" s="94">
        <v>7.5967192899999994E-2</v>
      </c>
      <c r="AR19" s="94">
        <v>7.9983601200000004E-2</v>
      </c>
      <c r="AS19" s="94" t="s">
        <v>28</v>
      </c>
      <c r="AT19" s="94" t="s">
        <v>28</v>
      </c>
      <c r="AU19" s="94" t="s">
        <v>28</v>
      </c>
      <c r="AV19" s="93" t="s">
        <v>28</v>
      </c>
      <c r="AW19" s="93" t="s">
        <v>28</v>
      </c>
      <c r="AX19" s="93" t="s">
        <v>28</v>
      </c>
      <c r="AY19" s="93" t="s">
        <v>28</v>
      </c>
      <c r="AZ19" s="93" t="s">
        <v>28</v>
      </c>
      <c r="BA19" s="93" t="s">
        <v>28</v>
      </c>
      <c r="BB19" s="93" t="s">
        <v>28</v>
      </c>
      <c r="BC19" s="93" t="s">
        <v>28</v>
      </c>
      <c r="BD19" s="93" t="s">
        <v>28</v>
      </c>
      <c r="BE19" s="93" t="s">
        <v>28</v>
      </c>
      <c r="BF19" s="93" t="s">
        <v>28</v>
      </c>
      <c r="BG19" s="93" t="s">
        <v>28</v>
      </c>
      <c r="BH19" s="93" t="s">
        <v>28</v>
      </c>
      <c r="BI19" s="93" t="s">
        <v>28</v>
      </c>
      <c r="BJ19" s="93" t="s">
        <v>28</v>
      </c>
      <c r="BK19" s="93" t="s">
        <v>28</v>
      </c>
      <c r="BL19" s="93" t="s">
        <v>28</v>
      </c>
      <c r="BM19" s="93" t="s">
        <v>28</v>
      </c>
      <c r="BN19" s="93" t="s">
        <v>28</v>
      </c>
      <c r="BO19" s="93" t="s">
        <v>28</v>
      </c>
      <c r="BP19" s="93" t="s">
        <v>28</v>
      </c>
      <c r="BQ19" s="93" t="s">
        <v>28</v>
      </c>
      <c r="BR19" s="94" t="s">
        <v>28</v>
      </c>
      <c r="BS19" s="94" t="s">
        <v>28</v>
      </c>
      <c r="BT19" s="94" t="s">
        <v>28</v>
      </c>
      <c r="BU19" s="94" t="s">
        <v>28</v>
      </c>
      <c r="BV19" s="105" t="s">
        <v>28</v>
      </c>
      <c r="BW19" s="106">
        <v>979.2</v>
      </c>
      <c r="BX19" s="106">
        <v>1053.4000000000001</v>
      </c>
      <c r="BY19" s="106">
        <v>1157.8</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431</v>
      </c>
      <c r="B1" s="55"/>
      <c r="C1" s="55"/>
      <c r="D1" s="55"/>
      <c r="E1" s="55"/>
      <c r="F1" s="55"/>
      <c r="G1" s="55"/>
      <c r="H1" s="55"/>
      <c r="I1" s="55"/>
      <c r="J1" s="55"/>
      <c r="K1" s="55"/>
      <c r="L1" s="55"/>
    </row>
    <row r="2" spans="1:16" s="56" customFormat="1" ht="18.899999999999999" customHeight="1" x14ac:dyDescent="0.3">
      <c r="A2" s="1" t="s">
        <v>460</v>
      </c>
      <c r="B2" s="57"/>
      <c r="C2" s="57"/>
      <c r="D2" s="57"/>
      <c r="E2" s="57"/>
      <c r="F2" s="57"/>
      <c r="G2" s="57"/>
      <c r="H2" s="57"/>
      <c r="I2" s="57"/>
      <c r="J2" s="57"/>
      <c r="K2" s="55"/>
      <c r="L2" s="55"/>
    </row>
    <row r="3" spans="1:16" s="60" customFormat="1" ht="54" customHeight="1" x14ac:dyDescent="0.3">
      <c r="A3" s="109" t="s">
        <v>449</v>
      </c>
      <c r="B3" s="58" t="s">
        <v>436</v>
      </c>
      <c r="C3" s="58" t="s">
        <v>437</v>
      </c>
      <c r="D3" s="58" t="s">
        <v>438</v>
      </c>
      <c r="E3" s="58" t="s">
        <v>439</v>
      </c>
      <c r="F3" s="58" t="s">
        <v>440</v>
      </c>
      <c r="G3" s="58" t="s">
        <v>441</v>
      </c>
      <c r="H3" s="58" t="s">
        <v>442</v>
      </c>
      <c r="I3" s="58" t="s">
        <v>453</v>
      </c>
      <c r="J3" s="58" t="s">
        <v>443</v>
      </c>
      <c r="O3" s="61"/>
      <c r="P3" s="61"/>
    </row>
    <row r="4" spans="1:16" s="56" customFormat="1" ht="18.899999999999999" customHeight="1" x14ac:dyDescent="0.3">
      <c r="A4" s="72" t="s">
        <v>286</v>
      </c>
      <c r="B4" s="63">
        <v>35.799999999999997</v>
      </c>
      <c r="C4" s="86">
        <v>5.3883202900000002</v>
      </c>
      <c r="D4" s="86">
        <v>5.3090272600000006</v>
      </c>
      <c r="E4" s="63">
        <v>47.4</v>
      </c>
      <c r="F4" s="86">
        <v>5.6294536800000001</v>
      </c>
      <c r="G4" s="86">
        <v>5.5076864000000008</v>
      </c>
      <c r="H4" s="63">
        <v>50.4</v>
      </c>
      <c r="I4" s="86">
        <v>5.7285746800000004</v>
      </c>
      <c r="J4" s="86">
        <v>5.5202057599999996</v>
      </c>
    </row>
    <row r="5" spans="1:16" s="56" customFormat="1" ht="18.899999999999999" customHeight="1" x14ac:dyDescent="0.3">
      <c r="A5" s="72" t="s">
        <v>287</v>
      </c>
      <c r="B5" s="63">
        <v>15.4</v>
      </c>
      <c r="C5" s="86">
        <v>5.6742815000000002</v>
      </c>
      <c r="D5" s="86">
        <v>5.5630366999999996</v>
      </c>
      <c r="E5" s="63" t="s">
        <v>425</v>
      </c>
      <c r="F5" s="86" t="s">
        <v>425</v>
      </c>
      <c r="G5" s="86" t="s">
        <v>425</v>
      </c>
      <c r="H5" s="63" t="s">
        <v>425</v>
      </c>
      <c r="I5" s="86" t="s">
        <v>425</v>
      </c>
      <c r="J5" s="86" t="s">
        <v>425</v>
      </c>
    </row>
    <row r="6" spans="1:16" s="56" customFormat="1" ht="18.899999999999999" customHeight="1" x14ac:dyDescent="0.3">
      <c r="A6" s="72" t="s">
        <v>288</v>
      </c>
      <c r="B6" s="63">
        <v>32.799999999999997</v>
      </c>
      <c r="C6" s="86">
        <v>5.7503506299999998</v>
      </c>
      <c r="D6" s="86">
        <v>5.7014676200000007</v>
      </c>
      <c r="E6" s="63">
        <v>36</v>
      </c>
      <c r="F6" s="86">
        <v>6.1079063500000004</v>
      </c>
      <c r="G6" s="86">
        <v>5.9771782900000003</v>
      </c>
      <c r="H6" s="63">
        <v>35.6</v>
      </c>
      <c r="I6" s="86">
        <v>5.9452237800000001</v>
      </c>
      <c r="J6" s="86">
        <v>5.7066310800000002</v>
      </c>
    </row>
    <row r="7" spans="1:16" s="56" customFormat="1" ht="18.899999999999999" customHeight="1" x14ac:dyDescent="0.3">
      <c r="A7" s="72" t="s">
        <v>289</v>
      </c>
      <c r="B7" s="63">
        <v>42</v>
      </c>
      <c r="C7" s="86">
        <v>6.6079295199999999</v>
      </c>
      <c r="D7" s="86">
        <v>6.5988388100000002</v>
      </c>
      <c r="E7" s="63">
        <v>38</v>
      </c>
      <c r="F7" s="86">
        <v>5.5264688800000004</v>
      </c>
      <c r="G7" s="86">
        <v>5.4362057400000001</v>
      </c>
      <c r="H7" s="63">
        <v>43.8</v>
      </c>
      <c r="I7" s="86">
        <v>7.0850857300000003</v>
      </c>
      <c r="J7" s="86">
        <v>6.8297470900000006</v>
      </c>
    </row>
    <row r="8" spans="1:16" s="56" customFormat="1" ht="18.899999999999999" customHeight="1" x14ac:dyDescent="0.3">
      <c r="A8" s="72" t="s">
        <v>290</v>
      </c>
      <c r="B8" s="63">
        <v>25.6</v>
      </c>
      <c r="C8" s="86">
        <v>6.8085106399999997</v>
      </c>
      <c r="D8" s="86">
        <v>6.9464604099999994</v>
      </c>
      <c r="E8" s="63">
        <v>22.4</v>
      </c>
      <c r="F8" s="86">
        <v>5.3460620500000005</v>
      </c>
      <c r="G8" s="86">
        <v>5.3790619199999998</v>
      </c>
      <c r="H8" s="63">
        <v>27.2</v>
      </c>
      <c r="I8" s="86">
        <v>6.9000507399999993</v>
      </c>
      <c r="J8" s="86">
        <v>6.75834548</v>
      </c>
    </row>
    <row r="9" spans="1:16" s="56" customFormat="1" ht="18.899999999999999" customHeight="1" x14ac:dyDescent="0.3">
      <c r="A9" s="72" t="s">
        <v>291</v>
      </c>
      <c r="B9" s="63">
        <v>55.2</v>
      </c>
      <c r="C9" s="86">
        <v>7.8992558700000011</v>
      </c>
      <c r="D9" s="86">
        <v>7.9721220300000004</v>
      </c>
      <c r="E9" s="63">
        <v>59.2</v>
      </c>
      <c r="F9" s="86">
        <v>7.42599097</v>
      </c>
      <c r="G9" s="86">
        <v>7.3284789700000008</v>
      </c>
      <c r="H9" s="63">
        <v>72</v>
      </c>
      <c r="I9" s="86">
        <v>8.2549873900000001</v>
      </c>
      <c r="J9" s="86">
        <v>8.0045664399999996</v>
      </c>
    </row>
    <row r="10" spans="1:16" s="56" customFormat="1" ht="18.899999999999999" customHeight="1" x14ac:dyDescent="0.3">
      <c r="A10" s="72" t="s">
        <v>292</v>
      </c>
      <c r="B10" s="63">
        <v>30</v>
      </c>
      <c r="C10" s="86">
        <v>5.5658627099999993</v>
      </c>
      <c r="D10" s="86">
        <v>5.5041241799999998</v>
      </c>
      <c r="E10" s="63">
        <v>34.200000000000003</v>
      </c>
      <c r="F10" s="86">
        <v>6.3829787200000005</v>
      </c>
      <c r="G10" s="86">
        <v>6.1813424399999999</v>
      </c>
      <c r="H10" s="63">
        <v>31.4</v>
      </c>
      <c r="I10" s="86">
        <v>6.3255439200000003</v>
      </c>
      <c r="J10" s="86">
        <v>6.0262022499999999</v>
      </c>
    </row>
    <row r="11" spans="1:16" s="56" customFormat="1" ht="18.899999999999999" customHeight="1" x14ac:dyDescent="0.3">
      <c r="A11" s="72" t="s">
        <v>293</v>
      </c>
      <c r="B11" s="63">
        <v>61.6</v>
      </c>
      <c r="C11" s="86">
        <v>6.2436651099999994</v>
      </c>
      <c r="D11" s="86">
        <v>6.4044950800000002</v>
      </c>
      <c r="E11" s="63">
        <v>69.599999999999994</v>
      </c>
      <c r="F11" s="86">
        <v>6.83962264</v>
      </c>
      <c r="G11" s="86">
        <v>6.8738760699999997</v>
      </c>
      <c r="H11" s="63">
        <v>78.599999999999994</v>
      </c>
      <c r="I11" s="86">
        <v>7.9074446699999994</v>
      </c>
      <c r="J11" s="86">
        <v>7.7890266599999993</v>
      </c>
    </row>
    <row r="12" spans="1:16" s="56" customFormat="1" ht="18.899999999999999" customHeight="1" x14ac:dyDescent="0.3">
      <c r="A12" s="72" t="s">
        <v>294</v>
      </c>
      <c r="B12" s="63">
        <v>27.8</v>
      </c>
      <c r="C12" s="86">
        <v>6.5504241300000006</v>
      </c>
      <c r="D12" s="86">
        <v>6.7621591699999994</v>
      </c>
      <c r="E12" s="63">
        <v>37</v>
      </c>
      <c r="F12" s="86">
        <v>8.88568684</v>
      </c>
      <c r="G12" s="86">
        <v>8.9220067699999994</v>
      </c>
      <c r="H12" s="63">
        <v>42.6</v>
      </c>
      <c r="I12" s="86">
        <v>10.32476975</v>
      </c>
      <c r="J12" s="86">
        <v>10.058988620000001</v>
      </c>
    </row>
    <row r="13" spans="1:16" s="56" customFormat="1" ht="18.899999999999999" customHeight="1" x14ac:dyDescent="0.3">
      <c r="A13" s="72" t="s">
        <v>295</v>
      </c>
      <c r="B13" s="63">
        <v>32</v>
      </c>
      <c r="C13" s="86">
        <v>6.1967467100000002</v>
      </c>
      <c r="D13" s="86">
        <v>6.2353817500000002</v>
      </c>
      <c r="E13" s="63">
        <v>35</v>
      </c>
      <c r="F13" s="86">
        <v>6.3659512599999992</v>
      </c>
      <c r="G13" s="86">
        <v>6.3742361299999999</v>
      </c>
      <c r="H13" s="63">
        <v>40.4</v>
      </c>
      <c r="I13" s="86">
        <v>7.890625</v>
      </c>
      <c r="J13" s="86">
        <v>7.7225953400000007</v>
      </c>
    </row>
    <row r="14" spans="1:16" s="56" customFormat="1" ht="18.899999999999999" customHeight="1" x14ac:dyDescent="0.3">
      <c r="A14" s="72" t="s">
        <v>296</v>
      </c>
      <c r="B14" s="63">
        <v>81.2</v>
      </c>
      <c r="C14" s="86">
        <v>8.0459770099999997</v>
      </c>
      <c r="D14" s="86">
        <v>8.2847933200000003</v>
      </c>
      <c r="E14" s="63">
        <v>72.8</v>
      </c>
      <c r="F14" s="86">
        <v>7.6502732200000008</v>
      </c>
      <c r="G14" s="86">
        <v>7.7284608399999994</v>
      </c>
      <c r="H14" s="63">
        <v>80.2</v>
      </c>
      <c r="I14" s="86">
        <v>10.42641706</v>
      </c>
      <c r="J14" s="86">
        <v>10.287169070000001</v>
      </c>
    </row>
    <row r="15" spans="1:16" s="56" customFormat="1" ht="18.899999999999999" customHeight="1" x14ac:dyDescent="0.3">
      <c r="A15" s="72" t="s">
        <v>297</v>
      </c>
      <c r="B15" s="63">
        <v>55.2</v>
      </c>
      <c r="C15" s="86">
        <v>7.9128440399999995</v>
      </c>
      <c r="D15" s="86">
        <v>8.3700016000000002</v>
      </c>
      <c r="E15" s="63">
        <v>67.400000000000006</v>
      </c>
      <c r="F15" s="86">
        <v>9.4450672600000001</v>
      </c>
      <c r="G15" s="86">
        <v>9.7163794299999999</v>
      </c>
      <c r="H15" s="63">
        <v>67.8</v>
      </c>
      <c r="I15" s="86">
        <v>11.8697479</v>
      </c>
      <c r="J15" s="86">
        <v>11.954397090000001</v>
      </c>
    </row>
    <row r="16" spans="1:16" s="56" customFormat="1" ht="18.899999999999999" customHeight="1" x14ac:dyDescent="0.3">
      <c r="A16" s="72" t="s">
        <v>298</v>
      </c>
      <c r="B16" s="63">
        <v>500.2</v>
      </c>
      <c r="C16" s="86">
        <v>6.7359745799999997</v>
      </c>
      <c r="D16" s="86">
        <v>6.5592463899999993</v>
      </c>
      <c r="E16" s="63">
        <v>536.4</v>
      </c>
      <c r="F16" s="86">
        <v>6.8875192599999995</v>
      </c>
      <c r="G16" s="86">
        <v>6.6207043699999995</v>
      </c>
      <c r="H16" s="63">
        <v>593.79999999999995</v>
      </c>
      <c r="I16" s="86">
        <v>7.9940764699999995</v>
      </c>
      <c r="J16" s="86">
        <v>7.5344734499999992</v>
      </c>
    </row>
    <row r="17" spans="1:10" s="56" customFormat="1" ht="18.899999999999999" customHeight="1" x14ac:dyDescent="0.3">
      <c r="A17" s="72" t="s">
        <v>299</v>
      </c>
      <c r="B17" s="63">
        <v>1.2</v>
      </c>
      <c r="C17" s="86">
        <v>9.6774193499999992</v>
      </c>
      <c r="D17" s="86">
        <v>10.088760859999999</v>
      </c>
      <c r="E17" s="63" t="s">
        <v>425</v>
      </c>
      <c r="F17" s="86" t="s">
        <v>425</v>
      </c>
      <c r="G17" s="86" t="s">
        <v>425</v>
      </c>
      <c r="H17" s="63" t="s">
        <v>425</v>
      </c>
      <c r="I17" s="86" t="s">
        <v>425</v>
      </c>
      <c r="J17" s="86" t="s">
        <v>425</v>
      </c>
    </row>
    <row r="18" spans="1:10" s="56" customFormat="1" ht="18.899999999999999" customHeight="1" x14ac:dyDescent="0.3">
      <c r="A18" s="73" t="s">
        <v>169</v>
      </c>
      <c r="B18" s="74">
        <v>495.8</v>
      </c>
      <c r="C18" s="88">
        <v>6.698008699999999</v>
      </c>
      <c r="D18" s="88">
        <v>6.7729590000000002</v>
      </c>
      <c r="E18" s="74">
        <v>534</v>
      </c>
      <c r="F18" s="88">
        <v>6.8635767699999999</v>
      </c>
      <c r="G18" s="88">
        <v>6.8353596899999998</v>
      </c>
      <c r="H18" s="74">
        <v>590.20000000000005</v>
      </c>
      <c r="I18" s="88">
        <v>7.9578243400000002</v>
      </c>
      <c r="J18" s="88">
        <v>7.7698348200000007</v>
      </c>
    </row>
    <row r="19" spans="1:10" s="56" customFormat="1" ht="18.899999999999999" customHeight="1" x14ac:dyDescent="0.3">
      <c r="A19" s="75" t="s">
        <v>29</v>
      </c>
      <c r="B19" s="76">
        <v>979.2</v>
      </c>
      <c r="C19" s="89">
        <v>6.5926963299999999</v>
      </c>
      <c r="D19" s="89">
        <v>6.77491574</v>
      </c>
      <c r="E19" s="76">
        <v>1053.4000000000001</v>
      </c>
      <c r="F19" s="89">
        <v>6.7881584199999994</v>
      </c>
      <c r="G19" s="89">
        <v>6.8997193999999995</v>
      </c>
      <c r="H19" s="76">
        <v>1157.8</v>
      </c>
      <c r="I19" s="89">
        <v>7.7949532799999997</v>
      </c>
      <c r="J19" s="89">
        <v>7.7949532799999997</v>
      </c>
    </row>
    <row r="20" spans="1:10" ht="18.899999999999999" customHeight="1" x14ac:dyDescent="0.25">
      <c r="A20" s="66" t="s">
        <v>419</v>
      </c>
    </row>
    <row r="22" spans="1:10" ht="15.6" x14ac:dyDescent="0.3">
      <c r="A22" s="112" t="s">
        <v>463</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451</v>
      </c>
      <c r="B1" s="55"/>
      <c r="C1" s="55"/>
      <c r="D1" s="55"/>
      <c r="E1" s="55"/>
      <c r="F1" s="55"/>
      <c r="G1" s="55"/>
      <c r="H1" s="55"/>
      <c r="I1" s="55"/>
      <c r="J1" s="55"/>
      <c r="K1" s="55"/>
      <c r="L1" s="55"/>
    </row>
    <row r="2" spans="1:16" s="56" customFormat="1" ht="18.899999999999999" customHeight="1" x14ac:dyDescent="0.3">
      <c r="A2" s="1" t="s">
        <v>460</v>
      </c>
      <c r="B2" s="57"/>
      <c r="C2" s="57"/>
      <c r="D2" s="57"/>
      <c r="E2" s="57"/>
      <c r="F2" s="57"/>
      <c r="G2" s="57"/>
      <c r="H2" s="57"/>
      <c r="I2" s="57"/>
      <c r="J2" s="57"/>
      <c r="K2" s="55"/>
      <c r="L2" s="55"/>
    </row>
    <row r="3" spans="1:16" s="60" customFormat="1" ht="54" customHeight="1" x14ac:dyDescent="0.3">
      <c r="A3" s="70" t="s">
        <v>450</v>
      </c>
      <c r="B3" s="58" t="s">
        <v>436</v>
      </c>
      <c r="C3" s="58" t="s">
        <v>437</v>
      </c>
      <c r="D3" s="58" t="s">
        <v>438</v>
      </c>
      <c r="E3" s="58" t="s">
        <v>439</v>
      </c>
      <c r="F3" s="58" t="s">
        <v>440</v>
      </c>
      <c r="G3" s="58" t="s">
        <v>441</v>
      </c>
      <c r="H3" s="58" t="s">
        <v>442</v>
      </c>
      <c r="I3" s="58" t="s">
        <v>453</v>
      </c>
      <c r="J3" s="58" t="s">
        <v>443</v>
      </c>
      <c r="O3" s="61"/>
      <c r="P3" s="61"/>
    </row>
    <row r="4" spans="1:16" s="56" customFormat="1" ht="18.899999999999999" customHeight="1" x14ac:dyDescent="0.3">
      <c r="A4" s="72" t="s">
        <v>300</v>
      </c>
      <c r="B4" s="63">
        <v>20.8</v>
      </c>
      <c r="C4" s="86">
        <v>5.0168837399999999</v>
      </c>
      <c r="D4" s="86">
        <v>5.0181768099999999</v>
      </c>
      <c r="E4" s="63">
        <v>33.4</v>
      </c>
      <c r="F4" s="86">
        <v>5.56852284</v>
      </c>
      <c r="G4" s="86">
        <v>5.4901822899999999</v>
      </c>
      <c r="H4" s="63">
        <v>39.799999999999997</v>
      </c>
      <c r="I4" s="86">
        <v>6.0504712700000001</v>
      </c>
      <c r="J4" s="86">
        <v>5.8779680899999995</v>
      </c>
    </row>
    <row r="5" spans="1:16" s="56" customFormat="1" ht="18.899999999999999" customHeight="1" x14ac:dyDescent="0.3">
      <c r="A5" s="72" t="s">
        <v>301</v>
      </c>
      <c r="B5" s="63">
        <v>15</v>
      </c>
      <c r="C5" s="86">
        <v>6.0048038400000001</v>
      </c>
      <c r="D5" s="86">
        <v>5.8080019199999997</v>
      </c>
      <c r="E5" s="63">
        <v>14</v>
      </c>
      <c r="F5" s="86">
        <v>5.7803468200000001</v>
      </c>
      <c r="G5" s="86">
        <v>5.6095509799999999</v>
      </c>
      <c r="H5" s="63">
        <v>10.6</v>
      </c>
      <c r="I5" s="86">
        <v>4.7747747700000005</v>
      </c>
      <c r="J5" s="86">
        <v>4.5345626599999997</v>
      </c>
    </row>
    <row r="6" spans="1:16" s="56" customFormat="1" ht="18.899999999999999" customHeight="1" x14ac:dyDescent="0.3">
      <c r="A6" s="72" t="s">
        <v>287</v>
      </c>
      <c r="B6" s="63">
        <v>15.4</v>
      </c>
      <c r="C6" s="86">
        <v>5.6742815000000002</v>
      </c>
      <c r="D6" s="86">
        <v>5.5702035800000003</v>
      </c>
      <c r="E6" s="63">
        <v>14.4</v>
      </c>
      <c r="F6" s="86">
        <v>5.6872037899999999</v>
      </c>
      <c r="G6" s="86">
        <v>5.5532388399999997</v>
      </c>
      <c r="H6" s="63">
        <v>19.8</v>
      </c>
      <c r="I6" s="86">
        <v>6.7669172900000003</v>
      </c>
      <c r="J6" s="86">
        <v>6.4346429900000004</v>
      </c>
    </row>
    <row r="7" spans="1:16" s="56" customFormat="1" ht="18.899999999999999" customHeight="1" x14ac:dyDescent="0.3">
      <c r="A7" s="72" t="s">
        <v>302</v>
      </c>
      <c r="B7" s="63">
        <v>24.6</v>
      </c>
      <c r="C7" s="86">
        <v>5.8293838899999999</v>
      </c>
      <c r="D7" s="86">
        <v>5.7765929799999993</v>
      </c>
      <c r="E7" s="63">
        <v>26.4</v>
      </c>
      <c r="F7" s="86">
        <v>5.9219380900000003</v>
      </c>
      <c r="G7" s="86">
        <v>5.7904551700000004</v>
      </c>
      <c r="H7" s="63">
        <v>27.4</v>
      </c>
      <c r="I7" s="86">
        <v>5.9128182999999996</v>
      </c>
      <c r="J7" s="86">
        <v>5.6783833899999996</v>
      </c>
    </row>
    <row r="8" spans="1:16" s="56" customFormat="1" ht="18.899999999999999" customHeight="1" x14ac:dyDescent="0.3">
      <c r="A8" s="72" t="s">
        <v>303</v>
      </c>
      <c r="B8" s="63">
        <v>8.1999999999999993</v>
      </c>
      <c r="C8" s="86">
        <v>5.5256064700000005</v>
      </c>
      <c r="D8" s="86">
        <v>5.5756655999999998</v>
      </c>
      <c r="E8" s="63">
        <v>9.6</v>
      </c>
      <c r="F8" s="86">
        <v>6.6852367699999995</v>
      </c>
      <c r="G8" s="86">
        <v>6.6177685599999991</v>
      </c>
      <c r="H8" s="63">
        <v>8.1999999999999993</v>
      </c>
      <c r="I8" s="86">
        <v>6.0561299899999996</v>
      </c>
      <c r="J8" s="86">
        <v>5.9063125599999999</v>
      </c>
    </row>
    <row r="9" spans="1:16" s="56" customFormat="1" ht="18.899999999999999" customHeight="1" x14ac:dyDescent="0.3">
      <c r="A9" s="72" t="s">
        <v>304</v>
      </c>
      <c r="B9" s="63">
        <v>25</v>
      </c>
      <c r="C9" s="86">
        <v>7.2421784499999999</v>
      </c>
      <c r="D9" s="86">
        <v>7.15909247</v>
      </c>
      <c r="E9" s="63">
        <v>20.8</v>
      </c>
      <c r="F9" s="86">
        <v>5.6277056300000003</v>
      </c>
      <c r="G9" s="86">
        <v>5.4971821700000003</v>
      </c>
      <c r="H9" s="63">
        <v>21.8</v>
      </c>
      <c r="I9" s="86">
        <v>6.7955112199999999</v>
      </c>
      <c r="J9" s="86">
        <v>6.5411434899999996</v>
      </c>
    </row>
    <row r="10" spans="1:16" s="56" customFormat="1" ht="18.899999999999999" customHeight="1" x14ac:dyDescent="0.3">
      <c r="A10" s="72" t="s">
        <v>305</v>
      </c>
      <c r="B10" s="63">
        <v>17</v>
      </c>
      <c r="C10" s="86">
        <v>5.8539944899999998</v>
      </c>
      <c r="D10" s="86">
        <v>5.93016057</v>
      </c>
      <c r="E10" s="63">
        <v>17.2</v>
      </c>
      <c r="F10" s="86">
        <v>5.4088050299999999</v>
      </c>
      <c r="G10" s="86">
        <v>5.3863683</v>
      </c>
      <c r="H10" s="63">
        <v>22</v>
      </c>
      <c r="I10" s="86">
        <v>7.3974445200000005</v>
      </c>
      <c r="J10" s="86">
        <v>7.2006590800000003</v>
      </c>
    </row>
    <row r="11" spans="1:16" s="56" customFormat="1" ht="18.899999999999999" customHeight="1" x14ac:dyDescent="0.3">
      <c r="A11" s="72" t="s">
        <v>290</v>
      </c>
      <c r="B11" s="63">
        <v>25.6</v>
      </c>
      <c r="C11" s="86">
        <v>6.8085106399999997</v>
      </c>
      <c r="D11" s="86">
        <v>6.9410946900000008</v>
      </c>
      <c r="E11" s="63">
        <v>22.4</v>
      </c>
      <c r="F11" s="86">
        <v>5.3460620500000005</v>
      </c>
      <c r="G11" s="86">
        <v>5.3814003699999997</v>
      </c>
      <c r="H11" s="63">
        <v>27.2</v>
      </c>
      <c r="I11" s="86">
        <v>6.9000507399999993</v>
      </c>
      <c r="J11" s="86">
        <v>6.7569422500000007</v>
      </c>
    </row>
    <row r="12" spans="1:16" s="56" customFormat="1" ht="18.899999999999999" customHeight="1" x14ac:dyDescent="0.3">
      <c r="A12" s="72" t="s">
        <v>306</v>
      </c>
      <c r="B12" s="63">
        <v>23.8</v>
      </c>
      <c r="C12" s="86">
        <v>8.3508771900000003</v>
      </c>
      <c r="D12" s="86">
        <v>8.4574405500000012</v>
      </c>
      <c r="E12" s="63">
        <v>24.6</v>
      </c>
      <c r="F12" s="86">
        <v>7.28241563</v>
      </c>
      <c r="G12" s="86">
        <v>7.2719652999999997</v>
      </c>
      <c r="H12" s="63">
        <v>27.6</v>
      </c>
      <c r="I12" s="86">
        <v>8.466257670000001</v>
      </c>
      <c r="J12" s="86">
        <v>8.222205970000001</v>
      </c>
    </row>
    <row r="13" spans="1:16" s="56" customFormat="1" ht="18.899999999999999" customHeight="1" x14ac:dyDescent="0.3">
      <c r="A13" s="72" t="s">
        <v>307</v>
      </c>
      <c r="B13" s="63">
        <v>1.6</v>
      </c>
      <c r="C13" s="86">
        <v>4.2328042300000002</v>
      </c>
      <c r="D13" s="86">
        <v>4.1891128399999999</v>
      </c>
      <c r="E13" s="63" t="s">
        <v>425</v>
      </c>
      <c r="F13" s="86" t="s">
        <v>425</v>
      </c>
      <c r="G13" s="86" t="s">
        <v>425</v>
      </c>
      <c r="H13" s="63" t="s">
        <v>425</v>
      </c>
      <c r="I13" s="86" t="s">
        <v>425</v>
      </c>
      <c r="J13" s="86" t="s">
        <v>425</v>
      </c>
    </row>
    <row r="14" spans="1:16" s="56" customFormat="1" ht="18.899999999999999" customHeight="1" x14ac:dyDescent="0.3">
      <c r="A14" s="72" t="s">
        <v>308</v>
      </c>
      <c r="B14" s="63">
        <v>29.8</v>
      </c>
      <c r="C14" s="86">
        <v>7.9255319100000001</v>
      </c>
      <c r="D14" s="86">
        <v>7.9946184000000002</v>
      </c>
      <c r="E14" s="63">
        <v>32.799999999999997</v>
      </c>
      <c r="F14" s="86">
        <v>7.8206962300000002</v>
      </c>
      <c r="G14" s="86">
        <v>7.68895559</v>
      </c>
      <c r="H14" s="63">
        <v>41.2</v>
      </c>
      <c r="I14" s="86">
        <v>8.4460844599999998</v>
      </c>
      <c r="J14" s="86">
        <v>8.2200311299999989</v>
      </c>
    </row>
    <row r="15" spans="1:16" s="56" customFormat="1" ht="18.899999999999999" customHeight="1" x14ac:dyDescent="0.3">
      <c r="A15" s="72" t="s">
        <v>309</v>
      </c>
      <c r="B15" s="63">
        <v>18.600000000000001</v>
      </c>
      <c r="C15" s="86">
        <v>5.5655296200000004</v>
      </c>
      <c r="D15" s="86">
        <v>5.4508604900000002</v>
      </c>
      <c r="E15" s="63">
        <v>19.600000000000001</v>
      </c>
      <c r="F15" s="86">
        <v>5.6128293199999995</v>
      </c>
      <c r="G15" s="86">
        <v>5.4159812600000006</v>
      </c>
      <c r="H15" s="63">
        <v>19.2</v>
      </c>
      <c r="I15" s="86">
        <v>5.52677029</v>
      </c>
      <c r="J15" s="86">
        <v>5.2291377399999996</v>
      </c>
    </row>
    <row r="16" spans="1:16" s="56" customFormat="1" ht="18.899999999999999" customHeight="1" x14ac:dyDescent="0.3">
      <c r="A16" s="72" t="s">
        <v>310</v>
      </c>
      <c r="B16" s="63">
        <v>11.4</v>
      </c>
      <c r="C16" s="86">
        <v>5.56640625</v>
      </c>
      <c r="D16" s="86">
        <v>5.6230813599999996</v>
      </c>
      <c r="E16" s="63">
        <v>14.6</v>
      </c>
      <c r="F16" s="86">
        <v>7.8242229400000003</v>
      </c>
      <c r="G16" s="86">
        <v>7.7307757399999995</v>
      </c>
      <c r="H16" s="63">
        <v>12.2</v>
      </c>
      <c r="I16" s="86">
        <v>8.1879194599999998</v>
      </c>
      <c r="J16" s="86">
        <v>8.0338005399999997</v>
      </c>
    </row>
    <row r="17" spans="1:12" s="56" customFormat="1" ht="18.899999999999999" customHeight="1" x14ac:dyDescent="0.3">
      <c r="A17" s="72" t="s">
        <v>311</v>
      </c>
      <c r="B17" s="63">
        <v>2.6</v>
      </c>
      <c r="C17" s="86">
        <v>3.7681159399999995</v>
      </c>
      <c r="D17" s="86">
        <v>3.6086457300000001</v>
      </c>
      <c r="E17" s="63">
        <v>2.6</v>
      </c>
      <c r="F17" s="86">
        <v>4.6931407900000002</v>
      </c>
      <c r="G17" s="86">
        <v>4.5181111000000005</v>
      </c>
      <c r="H17" s="63">
        <v>3.8</v>
      </c>
      <c r="I17" s="86">
        <v>6.4625850299999996</v>
      </c>
      <c r="J17" s="86">
        <v>6.08701384</v>
      </c>
    </row>
    <row r="18" spans="1:12" s="56" customFormat="1" ht="18.899999999999999" customHeight="1" x14ac:dyDescent="0.3">
      <c r="A18" s="72" t="s">
        <v>312</v>
      </c>
      <c r="B18" s="63">
        <v>18.399999999999999</v>
      </c>
      <c r="C18" s="86">
        <v>5.9624108900000001</v>
      </c>
      <c r="D18" s="86">
        <v>6.0806418000000004</v>
      </c>
      <c r="E18" s="63">
        <v>24</v>
      </c>
      <c r="F18" s="86">
        <v>6.7834934999999996</v>
      </c>
      <c r="G18" s="86">
        <v>6.7955477700000007</v>
      </c>
      <c r="H18" s="63">
        <v>27.2</v>
      </c>
      <c r="I18" s="86">
        <v>7.7803203700000001</v>
      </c>
      <c r="J18" s="86">
        <v>7.6572226500000005</v>
      </c>
    </row>
    <row r="19" spans="1:12" s="56" customFormat="1" ht="18.899999999999999" customHeight="1" x14ac:dyDescent="0.3">
      <c r="A19" s="72" t="s">
        <v>313</v>
      </c>
      <c r="B19" s="63">
        <v>18.399999999999999</v>
      </c>
      <c r="C19" s="86">
        <v>5.2124645900000006</v>
      </c>
      <c r="D19" s="86">
        <v>5.3094458800000002</v>
      </c>
      <c r="E19" s="63">
        <v>24.4</v>
      </c>
      <c r="F19" s="86">
        <v>6.873239439999999</v>
      </c>
      <c r="G19" s="86">
        <v>6.911165969999999</v>
      </c>
      <c r="H19" s="63">
        <v>27.8</v>
      </c>
      <c r="I19" s="86">
        <v>7.8442437899999993</v>
      </c>
      <c r="J19" s="86">
        <v>7.725434439999999</v>
      </c>
    </row>
    <row r="20" spans="1:12" s="56" customFormat="1" ht="18.899999999999999" customHeight="1" x14ac:dyDescent="0.3">
      <c r="A20" s="72" t="s">
        <v>314</v>
      </c>
      <c r="B20" s="63">
        <v>22.2</v>
      </c>
      <c r="C20" s="86">
        <v>8.671875</v>
      </c>
      <c r="D20" s="86">
        <v>9.1119721900000012</v>
      </c>
      <c r="E20" s="63">
        <v>18.600000000000001</v>
      </c>
      <c r="F20" s="86">
        <v>7.3401736399999997</v>
      </c>
      <c r="G20" s="86">
        <v>7.472359570000001</v>
      </c>
      <c r="H20" s="63">
        <v>19.8</v>
      </c>
      <c r="I20" s="86">
        <v>8.5640138399999994</v>
      </c>
      <c r="J20" s="86">
        <v>8.6665302799999999</v>
      </c>
    </row>
    <row r="21" spans="1:12" s="56" customFormat="1" ht="18.899999999999999" customHeight="1" x14ac:dyDescent="0.3">
      <c r="A21" s="72" t="s">
        <v>315</v>
      </c>
      <c r="B21" s="63">
        <v>12.8</v>
      </c>
      <c r="C21" s="86">
        <v>6.4386317900000005</v>
      </c>
      <c r="D21" s="86">
        <v>6.5271925300000007</v>
      </c>
      <c r="E21" s="63">
        <v>16.399999999999999</v>
      </c>
      <c r="F21" s="86">
        <v>8.50622407</v>
      </c>
      <c r="G21" s="86">
        <v>8.4344919100000002</v>
      </c>
      <c r="H21" s="63">
        <v>18.2</v>
      </c>
      <c r="I21" s="86">
        <v>8.9041095900000009</v>
      </c>
      <c r="J21" s="86">
        <v>8.6261868499999999</v>
      </c>
    </row>
    <row r="22" spans="1:12" s="56" customFormat="1" ht="18.899999999999999" customHeight="1" x14ac:dyDescent="0.3">
      <c r="A22" s="72" t="s">
        <v>316</v>
      </c>
      <c r="B22" s="63">
        <v>15</v>
      </c>
      <c r="C22" s="86">
        <v>6.6489361699999998</v>
      </c>
      <c r="D22" s="86">
        <v>7.002474509999999</v>
      </c>
      <c r="E22" s="63">
        <v>20.6</v>
      </c>
      <c r="F22" s="86">
        <v>9.2128801399999993</v>
      </c>
      <c r="G22" s="86">
        <v>9.3788243700000002</v>
      </c>
      <c r="H22" s="63">
        <v>24.4</v>
      </c>
      <c r="I22" s="86">
        <v>11.719500480000001</v>
      </c>
      <c r="J22" s="86">
        <v>11.535718709999999</v>
      </c>
    </row>
    <row r="23" spans="1:12" s="56" customFormat="1" ht="18.899999999999999" customHeight="1" x14ac:dyDescent="0.3">
      <c r="A23" s="72" t="s">
        <v>317</v>
      </c>
      <c r="B23" s="63">
        <v>15.6</v>
      </c>
      <c r="C23" s="86">
        <v>5.8734939799999992</v>
      </c>
      <c r="D23" s="86">
        <v>5.9143596000000001</v>
      </c>
      <c r="E23" s="63">
        <v>17</v>
      </c>
      <c r="F23" s="86">
        <v>6.0931899600000001</v>
      </c>
      <c r="G23" s="86">
        <v>6.1142465499999998</v>
      </c>
      <c r="H23" s="63">
        <v>21.4</v>
      </c>
      <c r="I23" s="86">
        <v>8.4119496900000001</v>
      </c>
      <c r="J23" s="86">
        <v>8.2593127800000001</v>
      </c>
    </row>
    <row r="24" spans="1:12" s="56" customFormat="1" ht="18.899999999999999" customHeight="1" x14ac:dyDescent="0.3">
      <c r="A24" s="72" t="s">
        <v>318</v>
      </c>
      <c r="B24" s="63">
        <v>16.399999999999999</v>
      </c>
      <c r="C24" s="86">
        <v>6.5390749600000007</v>
      </c>
      <c r="D24" s="86">
        <v>6.5643378299999995</v>
      </c>
      <c r="E24" s="63">
        <v>18</v>
      </c>
      <c r="F24" s="86">
        <v>6.6469719400000002</v>
      </c>
      <c r="G24" s="86">
        <v>6.6552861300000004</v>
      </c>
      <c r="H24" s="63">
        <v>19</v>
      </c>
      <c r="I24" s="86">
        <v>7.3757764000000003</v>
      </c>
      <c r="J24" s="86">
        <v>7.2566503500000001</v>
      </c>
    </row>
    <row r="25" spans="1:12" s="56" customFormat="1" ht="18.899999999999999" customHeight="1" x14ac:dyDescent="0.3">
      <c r="A25" s="72" t="s">
        <v>299</v>
      </c>
      <c r="B25" s="63">
        <v>1.2</v>
      </c>
      <c r="C25" s="86">
        <v>9.6774193499999992</v>
      </c>
      <c r="D25" s="86">
        <v>10.088760859999999</v>
      </c>
      <c r="E25" s="63" t="s">
        <v>425</v>
      </c>
      <c r="F25" s="86" t="s">
        <v>425</v>
      </c>
      <c r="G25" s="86" t="s">
        <v>425</v>
      </c>
      <c r="H25" s="63" t="s">
        <v>425</v>
      </c>
      <c r="I25" s="86" t="s">
        <v>425</v>
      </c>
      <c r="J25" s="86" t="s">
        <v>425</v>
      </c>
    </row>
    <row r="26" spans="1:12" s="56" customFormat="1" ht="18.899999999999999" customHeight="1" x14ac:dyDescent="0.3">
      <c r="A26" s="72" t="s">
        <v>319</v>
      </c>
      <c r="B26" s="63">
        <v>40.6</v>
      </c>
      <c r="C26" s="86">
        <v>8.0110497200000008</v>
      </c>
      <c r="D26" s="86">
        <v>8.1702241999999998</v>
      </c>
      <c r="E26" s="63">
        <v>35.200000000000003</v>
      </c>
      <c r="F26" s="86">
        <v>7.7260755000000003</v>
      </c>
      <c r="G26" s="86">
        <v>7.73588466</v>
      </c>
      <c r="H26" s="63">
        <v>38.799999999999997</v>
      </c>
      <c r="I26" s="86">
        <v>10.48082118</v>
      </c>
      <c r="J26" s="86">
        <v>10.20747884</v>
      </c>
    </row>
    <row r="27" spans="1:12" s="56" customFormat="1" ht="18.899999999999999" customHeight="1" x14ac:dyDescent="0.3">
      <c r="A27" s="72" t="s">
        <v>320</v>
      </c>
      <c r="B27" s="63">
        <v>40.6</v>
      </c>
      <c r="C27" s="86">
        <v>8.0812101900000002</v>
      </c>
      <c r="D27" s="86">
        <v>8.4121908100000002</v>
      </c>
      <c r="E27" s="63">
        <v>37.6</v>
      </c>
      <c r="F27" s="86">
        <v>7.5806451600000004</v>
      </c>
      <c r="G27" s="86">
        <v>7.7145377400000008</v>
      </c>
      <c r="H27" s="63">
        <v>41.4</v>
      </c>
      <c r="I27" s="86">
        <v>10.37593985</v>
      </c>
      <c r="J27" s="86">
        <v>10.35234595</v>
      </c>
    </row>
    <row r="28" spans="1:12" s="56" customFormat="1" ht="18.899999999999999" customHeight="1" x14ac:dyDescent="0.3">
      <c r="A28" s="72" t="s">
        <v>321</v>
      </c>
      <c r="B28" s="63">
        <v>29.8</v>
      </c>
      <c r="C28" s="86">
        <v>7.3982125100000005</v>
      </c>
      <c r="D28" s="86">
        <v>7.728256159999999</v>
      </c>
      <c r="E28" s="63">
        <v>36.200000000000003</v>
      </c>
      <c r="F28" s="86">
        <v>8.8163662899999995</v>
      </c>
      <c r="G28" s="86">
        <v>8.9611732899999996</v>
      </c>
      <c r="H28" s="63">
        <v>36.4</v>
      </c>
      <c r="I28" s="86">
        <v>10.57524695</v>
      </c>
      <c r="J28" s="86">
        <v>10.53597706</v>
      </c>
    </row>
    <row r="29" spans="1:12" s="56" customFormat="1" ht="18.899999999999999" customHeight="1" x14ac:dyDescent="0.3">
      <c r="A29" s="72" t="s">
        <v>322</v>
      </c>
      <c r="B29" s="63">
        <v>25.4</v>
      </c>
      <c r="C29" s="86">
        <v>8.6160108500000003</v>
      </c>
      <c r="D29" s="86">
        <v>9.3339405000000006</v>
      </c>
      <c r="E29" s="63">
        <v>31.2</v>
      </c>
      <c r="F29" s="86">
        <v>10.2970297</v>
      </c>
      <c r="G29" s="86">
        <v>10.78586018</v>
      </c>
      <c r="H29" s="63">
        <v>31.4</v>
      </c>
      <c r="I29" s="86">
        <v>13.832599119999999</v>
      </c>
      <c r="J29" s="86">
        <v>14.16659186</v>
      </c>
    </row>
    <row r="30" spans="1:12" ht="18.899999999999999" customHeight="1" x14ac:dyDescent="0.25">
      <c r="A30" s="73" t="s">
        <v>169</v>
      </c>
      <c r="B30" s="74">
        <v>495.8</v>
      </c>
      <c r="C30" s="88">
        <v>6.698008699999999</v>
      </c>
      <c r="D30" s="88">
        <v>6.7729590000000002</v>
      </c>
      <c r="E30" s="74">
        <v>534</v>
      </c>
      <c r="F30" s="88">
        <v>6.8635767699999999</v>
      </c>
      <c r="G30" s="88">
        <v>6.8353596899999998</v>
      </c>
      <c r="H30" s="74">
        <v>590.20000000000005</v>
      </c>
      <c r="I30" s="88">
        <v>7.9578243400000002</v>
      </c>
      <c r="J30" s="88">
        <v>7.7698348200000007</v>
      </c>
    </row>
    <row r="31" spans="1:12" ht="18.899999999999999" customHeight="1" x14ac:dyDescent="0.25">
      <c r="A31" s="75" t="s">
        <v>29</v>
      </c>
      <c r="B31" s="76">
        <v>979.2</v>
      </c>
      <c r="C31" s="89">
        <v>6.5926963299999999</v>
      </c>
      <c r="D31" s="89">
        <v>6.77491574</v>
      </c>
      <c r="E31" s="76">
        <v>1053.4000000000001</v>
      </c>
      <c r="F31" s="89">
        <v>6.7881584199999994</v>
      </c>
      <c r="G31" s="89">
        <v>6.8997193999999995</v>
      </c>
      <c r="H31" s="76">
        <v>1157.8</v>
      </c>
      <c r="I31" s="89">
        <v>7.7949532799999997</v>
      </c>
      <c r="J31" s="89">
        <v>7.7949532799999997</v>
      </c>
      <c r="K31" s="77"/>
      <c r="L31" s="77"/>
    </row>
    <row r="32" spans="1:12" ht="18.899999999999999" customHeight="1" x14ac:dyDescent="0.25">
      <c r="A32" s="66" t="s">
        <v>419</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2" t="s">
        <v>463</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432</v>
      </c>
      <c r="B1" s="55"/>
      <c r="C1" s="55"/>
      <c r="D1" s="55"/>
      <c r="E1" s="55"/>
      <c r="F1" s="55"/>
      <c r="G1" s="55"/>
      <c r="H1" s="55"/>
      <c r="I1" s="55"/>
      <c r="J1" s="55"/>
    </row>
    <row r="2" spans="1:16" s="56" customFormat="1" ht="18.899999999999999" customHeight="1" x14ac:dyDescent="0.3">
      <c r="A2" s="1" t="s">
        <v>460</v>
      </c>
      <c r="B2" s="57"/>
      <c r="C2" s="57"/>
      <c r="D2" s="57"/>
      <c r="E2" s="57"/>
      <c r="F2" s="57"/>
      <c r="G2" s="57"/>
      <c r="H2" s="57"/>
      <c r="I2" s="57"/>
      <c r="J2" s="57"/>
    </row>
    <row r="3" spans="1:16" s="60" customFormat="1" ht="54" customHeight="1" x14ac:dyDescent="0.3">
      <c r="A3" s="109" t="s">
        <v>452</v>
      </c>
      <c r="B3" s="58" t="s">
        <v>436</v>
      </c>
      <c r="C3" s="58" t="s">
        <v>437</v>
      </c>
      <c r="D3" s="58" t="s">
        <v>438</v>
      </c>
      <c r="E3" s="58" t="s">
        <v>439</v>
      </c>
      <c r="F3" s="58" t="s">
        <v>440</v>
      </c>
      <c r="G3" s="58" t="s">
        <v>441</v>
      </c>
      <c r="H3" s="58" t="s">
        <v>442</v>
      </c>
      <c r="I3" s="58" t="s">
        <v>453</v>
      </c>
      <c r="J3" s="58" t="s">
        <v>443</v>
      </c>
      <c r="O3" s="61"/>
      <c r="P3" s="61"/>
    </row>
    <row r="4" spans="1:16" s="56" customFormat="1" ht="18.899999999999999" customHeight="1" x14ac:dyDescent="0.3">
      <c r="A4" s="72" t="s">
        <v>323</v>
      </c>
      <c r="B4" s="63">
        <v>3.4</v>
      </c>
      <c r="C4" s="86">
        <v>5.0445103900000001</v>
      </c>
      <c r="D4" s="86">
        <v>5.0371797699999998</v>
      </c>
      <c r="E4" s="63">
        <v>3.4</v>
      </c>
      <c r="F4" s="86">
        <v>4.3478260899999999</v>
      </c>
      <c r="G4" s="86">
        <v>4.2461612000000004</v>
      </c>
      <c r="H4" s="63">
        <v>5.4</v>
      </c>
      <c r="I4" s="86">
        <v>6.2068965500000006</v>
      </c>
      <c r="J4" s="86">
        <v>6.0556470600000001</v>
      </c>
    </row>
    <row r="5" spans="1:16" s="56" customFormat="1" ht="18.899999999999999" customHeight="1" x14ac:dyDescent="0.3">
      <c r="A5" s="72" t="s">
        <v>344</v>
      </c>
      <c r="B5" s="63">
        <v>3.6</v>
      </c>
      <c r="C5" s="86">
        <v>4.5918367299999998</v>
      </c>
      <c r="D5" s="86">
        <v>4.5673374000000004</v>
      </c>
      <c r="E5" s="63">
        <v>3.4</v>
      </c>
      <c r="F5" s="86">
        <v>3.7946428599999997</v>
      </c>
      <c r="G5" s="86">
        <v>3.8272476100000001</v>
      </c>
      <c r="H5" s="63">
        <v>5.8</v>
      </c>
      <c r="I5" s="86">
        <v>5.8116232499999994</v>
      </c>
      <c r="J5" s="86">
        <v>5.7143148900000007</v>
      </c>
    </row>
    <row r="6" spans="1:16" s="56" customFormat="1" ht="18.899999999999999" customHeight="1" x14ac:dyDescent="0.3">
      <c r="A6" s="72" t="s">
        <v>324</v>
      </c>
      <c r="B6" s="63">
        <v>6</v>
      </c>
      <c r="C6" s="86">
        <v>5.2264808399999998</v>
      </c>
      <c r="D6" s="86">
        <v>5.2879509999999996</v>
      </c>
      <c r="E6" s="63">
        <v>4.5999999999999996</v>
      </c>
      <c r="F6" s="86">
        <v>4.0564373900000001</v>
      </c>
      <c r="G6" s="86">
        <v>4.0653094300000001</v>
      </c>
      <c r="H6" s="63">
        <v>5.4</v>
      </c>
      <c r="I6" s="86">
        <v>3.9017340999999996</v>
      </c>
      <c r="J6" s="86">
        <v>3.9271828100000001</v>
      </c>
    </row>
    <row r="7" spans="1:16" s="56" customFormat="1" ht="18.899999999999999" customHeight="1" x14ac:dyDescent="0.3">
      <c r="A7" s="72" t="s">
        <v>339</v>
      </c>
      <c r="B7" s="63">
        <v>1.2</v>
      </c>
      <c r="C7" s="86">
        <v>4.0816326499999995</v>
      </c>
      <c r="D7" s="86">
        <v>4.2573265899999999</v>
      </c>
      <c r="E7" s="63">
        <v>2</v>
      </c>
      <c r="F7" s="86">
        <v>6.2111801199999999</v>
      </c>
      <c r="G7" s="86">
        <v>6.4083518800000006</v>
      </c>
      <c r="H7" s="63">
        <v>2.2000000000000002</v>
      </c>
      <c r="I7" s="86">
        <v>6.4705882399999997</v>
      </c>
      <c r="J7" s="86">
        <v>6.58162102</v>
      </c>
    </row>
    <row r="8" spans="1:16" s="56" customFormat="1" ht="18.899999999999999" customHeight="1" x14ac:dyDescent="0.3">
      <c r="A8" s="72" t="s">
        <v>325</v>
      </c>
      <c r="B8" s="63">
        <v>10</v>
      </c>
      <c r="C8" s="86">
        <v>5.3879310299999998</v>
      </c>
      <c r="D8" s="86">
        <v>5.6512524900000001</v>
      </c>
      <c r="E8" s="63">
        <v>10.199999999999999</v>
      </c>
      <c r="F8" s="86">
        <v>4.5132743399999997</v>
      </c>
      <c r="G8" s="86">
        <v>4.7023818500000001</v>
      </c>
      <c r="H8" s="63">
        <v>16.399999999999999</v>
      </c>
      <c r="I8" s="86">
        <v>6.5705128200000003</v>
      </c>
      <c r="J8" s="86">
        <v>6.80568916</v>
      </c>
    </row>
    <row r="9" spans="1:16" s="56" customFormat="1" ht="18.899999999999999" customHeight="1" x14ac:dyDescent="0.3">
      <c r="A9" s="72" t="s">
        <v>340</v>
      </c>
      <c r="B9" s="63">
        <v>9.1999999999999993</v>
      </c>
      <c r="C9" s="86">
        <v>6.0686015800000002</v>
      </c>
      <c r="D9" s="86">
        <v>6.2361797900000004</v>
      </c>
      <c r="E9" s="63">
        <v>8.1999999999999993</v>
      </c>
      <c r="F9" s="86">
        <v>4.4613710600000003</v>
      </c>
      <c r="G9" s="86">
        <v>4.5556174999999994</v>
      </c>
      <c r="H9" s="63">
        <v>10</v>
      </c>
      <c r="I9" s="86">
        <v>5.3821313200000001</v>
      </c>
      <c r="J9" s="86">
        <v>5.2974346499999996</v>
      </c>
    </row>
    <row r="10" spans="1:16" s="56" customFormat="1" ht="18.899999999999999" customHeight="1" x14ac:dyDescent="0.3">
      <c r="A10" s="72" t="s">
        <v>326</v>
      </c>
      <c r="B10" s="63">
        <v>8.1999999999999993</v>
      </c>
      <c r="C10" s="86">
        <v>5.41611625</v>
      </c>
      <c r="D10" s="86">
        <v>5.7104836499999996</v>
      </c>
      <c r="E10" s="63">
        <v>7.6</v>
      </c>
      <c r="F10" s="86">
        <v>5.3748231999999998</v>
      </c>
      <c r="G10" s="86">
        <v>5.5352404100000001</v>
      </c>
      <c r="H10" s="63">
        <v>7</v>
      </c>
      <c r="I10" s="86">
        <v>4.8076923100000002</v>
      </c>
      <c r="J10" s="86">
        <v>4.9501182500000001</v>
      </c>
    </row>
    <row r="11" spans="1:16" s="56" customFormat="1" ht="18.899999999999999" customHeight="1" x14ac:dyDescent="0.3">
      <c r="A11" s="72" t="s">
        <v>327</v>
      </c>
      <c r="B11" s="63">
        <v>5.2</v>
      </c>
      <c r="C11" s="86">
        <v>5.93607306</v>
      </c>
      <c r="D11" s="86">
        <v>6.00130973</v>
      </c>
      <c r="E11" s="63">
        <v>3.4</v>
      </c>
      <c r="F11" s="86">
        <v>4.4270833300000003</v>
      </c>
      <c r="G11" s="86">
        <v>4.4991703799999998</v>
      </c>
      <c r="H11" s="63">
        <v>3.2</v>
      </c>
      <c r="I11" s="86">
        <v>3.5794183399999997</v>
      </c>
      <c r="J11" s="86">
        <v>3.6101177600000001</v>
      </c>
    </row>
    <row r="12" spans="1:16" s="56" customFormat="1" ht="18.899999999999999" customHeight="1" x14ac:dyDescent="0.3">
      <c r="A12" s="72" t="s">
        <v>206</v>
      </c>
      <c r="B12" s="63">
        <v>2.8</v>
      </c>
      <c r="C12" s="86">
        <v>4.5751634000000001</v>
      </c>
      <c r="D12" s="86">
        <v>4.7150684900000002</v>
      </c>
      <c r="E12" s="63">
        <v>3.6</v>
      </c>
      <c r="F12" s="86">
        <v>5.66037736</v>
      </c>
      <c r="G12" s="86">
        <v>5.8448787000000006</v>
      </c>
      <c r="H12" s="63">
        <v>2.2000000000000002</v>
      </c>
      <c r="I12" s="86">
        <v>3.3333333299999999</v>
      </c>
      <c r="J12" s="86">
        <v>3.4548011299999999</v>
      </c>
    </row>
    <row r="13" spans="1:16" s="56" customFormat="1" ht="18.899999999999999" customHeight="1" x14ac:dyDescent="0.3">
      <c r="A13" s="72" t="s">
        <v>328</v>
      </c>
      <c r="B13" s="63">
        <v>6.6</v>
      </c>
      <c r="C13" s="86">
        <v>4.7482014399999999</v>
      </c>
      <c r="D13" s="86">
        <v>4.9019229099999997</v>
      </c>
      <c r="E13" s="63">
        <v>5.2</v>
      </c>
      <c r="F13" s="86">
        <v>3.5374149700000004</v>
      </c>
      <c r="G13" s="86">
        <v>3.6767548099999998</v>
      </c>
      <c r="H13" s="63">
        <v>7.8</v>
      </c>
      <c r="I13" s="86">
        <v>5.5555555600000002</v>
      </c>
      <c r="J13" s="86">
        <v>5.5794317800000002</v>
      </c>
    </row>
    <row r="14" spans="1:16" s="56" customFormat="1" ht="18.899999999999999" customHeight="1" x14ac:dyDescent="0.3">
      <c r="A14" s="72" t="s">
        <v>341</v>
      </c>
      <c r="B14" s="63">
        <v>5.8</v>
      </c>
      <c r="C14" s="86">
        <v>4.5383411599999999</v>
      </c>
      <c r="D14" s="86">
        <v>4.7525475200000002</v>
      </c>
      <c r="E14" s="63">
        <v>8.6</v>
      </c>
      <c r="F14" s="86">
        <v>4.74090408</v>
      </c>
      <c r="G14" s="86">
        <v>4.90193016</v>
      </c>
      <c r="H14" s="63">
        <v>13.4</v>
      </c>
      <c r="I14" s="86">
        <v>6.9574247099999997</v>
      </c>
      <c r="J14" s="86">
        <v>7.0871948000000007</v>
      </c>
    </row>
    <row r="15" spans="1:16" s="56" customFormat="1" ht="18.899999999999999" customHeight="1" x14ac:dyDescent="0.3">
      <c r="A15" s="72" t="s">
        <v>329</v>
      </c>
      <c r="B15" s="63">
        <v>18.8</v>
      </c>
      <c r="C15" s="86">
        <v>5.6558363399999996</v>
      </c>
      <c r="D15" s="86">
        <v>5.8995771499999998</v>
      </c>
      <c r="E15" s="63">
        <v>18.8</v>
      </c>
      <c r="F15" s="86">
        <v>5.5261610799999996</v>
      </c>
      <c r="G15" s="86">
        <v>5.75712811</v>
      </c>
      <c r="H15" s="63">
        <v>15.8</v>
      </c>
      <c r="I15" s="86">
        <v>5.5988660499999998</v>
      </c>
      <c r="J15" s="86">
        <v>5.6556758899999995</v>
      </c>
    </row>
    <row r="16" spans="1:16" s="56" customFormat="1" ht="18.899999999999999" customHeight="1" x14ac:dyDescent="0.3">
      <c r="A16" s="72" t="s">
        <v>342</v>
      </c>
      <c r="B16" s="63">
        <v>2.2000000000000002</v>
      </c>
      <c r="C16" s="86">
        <v>4.2307692299999999</v>
      </c>
      <c r="D16" s="86">
        <v>4.4899182800000004</v>
      </c>
      <c r="E16" s="63">
        <v>1.8</v>
      </c>
      <c r="F16" s="86">
        <v>3.8461538500000003</v>
      </c>
      <c r="G16" s="86">
        <v>3.97714598</v>
      </c>
      <c r="H16" s="63">
        <v>2.6</v>
      </c>
      <c r="I16" s="86">
        <v>4.7619047600000002</v>
      </c>
      <c r="J16" s="86">
        <v>4.8712445299999994</v>
      </c>
    </row>
    <row r="17" spans="1:16" s="56" customFormat="1" ht="18.899999999999999" customHeight="1" x14ac:dyDescent="0.3">
      <c r="A17" s="72" t="s">
        <v>330</v>
      </c>
      <c r="B17" s="63">
        <v>1.4</v>
      </c>
      <c r="C17" s="86">
        <v>3.8251366100000004</v>
      </c>
      <c r="D17" s="86">
        <v>3.9456074600000002</v>
      </c>
      <c r="E17" s="63">
        <v>1.6</v>
      </c>
      <c r="F17" s="86">
        <v>4.1025641000000004</v>
      </c>
      <c r="G17" s="86">
        <v>4.1830778899999999</v>
      </c>
      <c r="H17" s="63">
        <v>2</v>
      </c>
      <c r="I17" s="86">
        <v>6.1349693299999997</v>
      </c>
      <c r="J17" s="86">
        <v>6.0653335899999998</v>
      </c>
    </row>
    <row r="18" spans="1:16" s="56" customFormat="1" ht="18.899999999999999" customHeight="1" x14ac:dyDescent="0.3">
      <c r="A18" s="72" t="s">
        <v>331</v>
      </c>
      <c r="B18" s="63">
        <v>3.4</v>
      </c>
      <c r="C18" s="86">
        <v>4.4854881300000002</v>
      </c>
      <c r="D18" s="86">
        <v>4.6410575400000003</v>
      </c>
      <c r="E18" s="63">
        <v>5</v>
      </c>
      <c r="F18" s="86">
        <v>6.4432989699999998</v>
      </c>
      <c r="G18" s="86">
        <v>6.5714251299999997</v>
      </c>
      <c r="H18" s="63">
        <v>2.8</v>
      </c>
      <c r="I18" s="86">
        <v>4.6357615900000004</v>
      </c>
      <c r="J18" s="86">
        <v>4.6973240499999998</v>
      </c>
    </row>
    <row r="19" spans="1:16" s="56" customFormat="1" ht="18.899999999999999" customHeight="1" x14ac:dyDescent="0.3">
      <c r="A19" s="72" t="s">
        <v>332</v>
      </c>
      <c r="B19" s="63">
        <v>1.4</v>
      </c>
      <c r="C19" s="86">
        <v>5.8823529399999996</v>
      </c>
      <c r="D19" s="86">
        <v>6.1077749299999997</v>
      </c>
      <c r="E19" s="63">
        <v>2</v>
      </c>
      <c r="F19" s="86">
        <v>7.7519379799999992</v>
      </c>
      <c r="G19" s="86">
        <v>8.0521030699999994</v>
      </c>
      <c r="H19" s="63">
        <v>3.2</v>
      </c>
      <c r="I19" s="86">
        <v>9.6385542199999996</v>
      </c>
      <c r="J19" s="86">
        <v>9.8920387299999994</v>
      </c>
    </row>
    <row r="20" spans="1:16" s="56" customFormat="1" ht="18.899999999999999" customHeight="1" x14ac:dyDescent="0.3">
      <c r="A20" s="72" t="s">
        <v>333</v>
      </c>
      <c r="B20" s="63">
        <v>3</v>
      </c>
      <c r="C20" s="86">
        <v>4.7169811300000006</v>
      </c>
      <c r="D20" s="86">
        <v>4.8484062300000001</v>
      </c>
      <c r="E20" s="63">
        <v>3.8</v>
      </c>
      <c r="F20" s="86">
        <v>5.7401812699999999</v>
      </c>
      <c r="G20" s="86">
        <v>5.9239762799999998</v>
      </c>
      <c r="H20" s="63">
        <v>3.6</v>
      </c>
      <c r="I20" s="86">
        <v>4.7120418800000001</v>
      </c>
      <c r="J20" s="86">
        <v>4.78270646</v>
      </c>
    </row>
    <row r="21" spans="1:16" s="56" customFormat="1" ht="18.899999999999999" customHeight="1" x14ac:dyDescent="0.3">
      <c r="A21" s="72" t="s">
        <v>334</v>
      </c>
      <c r="B21" s="63">
        <v>3.2</v>
      </c>
      <c r="C21" s="86">
        <v>4.8048048000000003</v>
      </c>
      <c r="D21" s="86">
        <v>5.0837751500000001</v>
      </c>
      <c r="E21" s="63">
        <v>3.4</v>
      </c>
      <c r="F21" s="86">
        <v>5.9649122800000001</v>
      </c>
      <c r="G21" s="86">
        <v>6.1871213300000001</v>
      </c>
      <c r="H21" s="63">
        <v>4.4000000000000004</v>
      </c>
      <c r="I21" s="86">
        <v>8.2397003699999996</v>
      </c>
      <c r="J21" s="86">
        <v>8.4467546599999999</v>
      </c>
    </row>
    <row r="22" spans="1:16" s="56" customFormat="1" ht="18.899999999999999" customHeight="1" x14ac:dyDescent="0.3">
      <c r="A22" s="72" t="s">
        <v>343</v>
      </c>
      <c r="B22" s="63">
        <v>4.5999999999999996</v>
      </c>
      <c r="C22" s="86">
        <v>4.9783549799999998</v>
      </c>
      <c r="D22" s="86">
        <v>5.0668728500000002</v>
      </c>
      <c r="E22" s="63">
        <v>5.8</v>
      </c>
      <c r="F22" s="86">
        <v>5.4307116099999995</v>
      </c>
      <c r="G22" s="86">
        <v>5.5417544400000001</v>
      </c>
      <c r="H22" s="63">
        <v>6</v>
      </c>
      <c r="I22" s="86">
        <v>5.9760956199999997</v>
      </c>
      <c r="J22" s="86">
        <v>6.0755439300000003</v>
      </c>
    </row>
    <row r="23" spans="1:16" s="56" customFormat="1" ht="18.899999999999999" customHeight="1" x14ac:dyDescent="0.3">
      <c r="A23" s="72" t="s">
        <v>335</v>
      </c>
      <c r="B23" s="63">
        <v>8.1999999999999993</v>
      </c>
      <c r="C23" s="86">
        <v>3.2669322700000003</v>
      </c>
      <c r="D23" s="86">
        <v>3.4436564299999999</v>
      </c>
      <c r="E23" s="63">
        <v>14</v>
      </c>
      <c r="F23" s="86">
        <v>4.7393364899999995</v>
      </c>
      <c r="G23" s="86">
        <v>4.98631607</v>
      </c>
      <c r="H23" s="63">
        <v>16.399999999999999</v>
      </c>
      <c r="I23" s="86">
        <v>6.1654135300000004</v>
      </c>
      <c r="J23" s="86">
        <v>6.39498006</v>
      </c>
    </row>
    <row r="24" spans="1:16" s="56" customFormat="1" ht="18.899999999999999" customHeight="1" x14ac:dyDescent="0.3">
      <c r="A24" s="72" t="s">
        <v>336</v>
      </c>
      <c r="B24" s="63">
        <v>9.1999999999999993</v>
      </c>
      <c r="C24" s="86">
        <v>7.5533661700000003</v>
      </c>
      <c r="D24" s="86">
        <v>7.9900136699999997</v>
      </c>
      <c r="E24" s="63">
        <v>8.6</v>
      </c>
      <c r="F24" s="86">
        <v>7.2390572400000002</v>
      </c>
      <c r="G24" s="86">
        <v>7.5301809299999993</v>
      </c>
      <c r="H24" s="63">
        <v>9.4</v>
      </c>
      <c r="I24" s="86">
        <v>8.6080586099999987</v>
      </c>
      <c r="J24" s="86">
        <v>8.8441001300000011</v>
      </c>
    </row>
    <row r="25" spans="1:16" s="56" customFormat="1" ht="18.899999999999999" customHeight="1" x14ac:dyDescent="0.3">
      <c r="A25" s="72" t="s">
        <v>337</v>
      </c>
      <c r="B25" s="63">
        <v>10.4</v>
      </c>
      <c r="C25" s="86">
        <v>5.3941908700000001</v>
      </c>
      <c r="D25" s="86">
        <v>5.6867783300000001</v>
      </c>
      <c r="E25" s="63">
        <v>13.6</v>
      </c>
      <c r="F25" s="86">
        <v>7.0247933900000001</v>
      </c>
      <c r="G25" s="86">
        <v>7.3052602599999998</v>
      </c>
      <c r="H25" s="63">
        <v>13.2</v>
      </c>
      <c r="I25" s="86">
        <v>7.7647058800000002</v>
      </c>
      <c r="J25" s="86">
        <v>7.9223523299999998</v>
      </c>
    </row>
    <row r="26" spans="1:16" s="56" customFormat="1" ht="18.899999999999999" customHeight="1" x14ac:dyDescent="0.3">
      <c r="A26" s="72" t="s">
        <v>338</v>
      </c>
      <c r="B26" s="63">
        <v>10.199999999999999</v>
      </c>
      <c r="C26" s="86">
        <v>8.4717608000000002</v>
      </c>
      <c r="D26" s="86">
        <v>9.2462507400000007</v>
      </c>
      <c r="E26" s="63">
        <v>9.8000000000000007</v>
      </c>
      <c r="F26" s="86">
        <v>8.41924399</v>
      </c>
      <c r="G26" s="86">
        <v>8.9819250700000008</v>
      </c>
      <c r="H26" s="63">
        <v>11.8</v>
      </c>
      <c r="I26" s="86">
        <v>11.895161290000001</v>
      </c>
      <c r="J26" s="86">
        <v>12.546325169999999</v>
      </c>
    </row>
    <row r="27" spans="1:16" s="56" customFormat="1" ht="18.899999999999999" customHeight="1" x14ac:dyDescent="0.3">
      <c r="A27" s="73" t="s">
        <v>174</v>
      </c>
      <c r="B27" s="74">
        <v>138</v>
      </c>
      <c r="C27" s="87">
        <v>5.2603491699999996</v>
      </c>
      <c r="D27" s="87">
        <v>5.4764662599999996</v>
      </c>
      <c r="E27" s="74">
        <v>148.4</v>
      </c>
      <c r="F27" s="87">
        <v>5.2680156199999999</v>
      </c>
      <c r="G27" s="87">
        <v>5.4502068599999998</v>
      </c>
      <c r="H27" s="74">
        <v>170</v>
      </c>
      <c r="I27" s="87">
        <v>6.1456149199999999</v>
      </c>
      <c r="J27" s="87">
        <v>6.2700127800000001</v>
      </c>
    </row>
    <row r="28" spans="1:16" ht="18.899999999999999" customHeight="1" x14ac:dyDescent="0.25">
      <c r="A28" s="75" t="s">
        <v>29</v>
      </c>
      <c r="B28" s="76">
        <v>979.2</v>
      </c>
      <c r="C28" s="89">
        <v>6.5926963299999999</v>
      </c>
      <c r="D28" s="89">
        <v>6.77491574</v>
      </c>
      <c r="E28" s="76">
        <v>1053.4000000000001</v>
      </c>
      <c r="F28" s="89">
        <v>6.7881584199999994</v>
      </c>
      <c r="G28" s="89">
        <v>6.8997193999999995</v>
      </c>
      <c r="H28" s="76">
        <v>1157.8</v>
      </c>
      <c r="I28" s="89">
        <v>7.7949532799999997</v>
      </c>
      <c r="J28" s="89">
        <v>7.7949532799999997</v>
      </c>
      <c r="K28" s="77"/>
      <c r="L28" s="77"/>
    </row>
    <row r="29" spans="1:16" ht="18.899999999999999" customHeight="1" x14ac:dyDescent="0.25">
      <c r="A29" s="66" t="s">
        <v>419</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2" t="s">
        <v>463</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433</v>
      </c>
      <c r="B1" s="55"/>
      <c r="C1" s="55"/>
      <c r="D1" s="55"/>
      <c r="E1" s="55"/>
      <c r="F1" s="55"/>
      <c r="G1" s="55"/>
      <c r="H1" s="55"/>
      <c r="I1" s="55"/>
      <c r="J1" s="55"/>
    </row>
    <row r="2" spans="1:16" s="56" customFormat="1" ht="18.899999999999999" customHeight="1" x14ac:dyDescent="0.3">
      <c r="A2" s="1" t="s">
        <v>460</v>
      </c>
      <c r="B2" s="57"/>
      <c r="C2" s="57"/>
      <c r="D2" s="57"/>
      <c r="E2" s="57"/>
      <c r="F2" s="57"/>
      <c r="G2" s="57"/>
      <c r="H2" s="57"/>
      <c r="I2" s="57"/>
      <c r="J2" s="57"/>
    </row>
    <row r="3" spans="1:16" s="60" customFormat="1" ht="54" customHeight="1" x14ac:dyDescent="0.3">
      <c r="A3" s="109" t="s">
        <v>452</v>
      </c>
      <c r="B3" s="58" t="s">
        <v>436</v>
      </c>
      <c r="C3" s="58" t="s">
        <v>437</v>
      </c>
      <c r="D3" s="58" t="s">
        <v>438</v>
      </c>
      <c r="E3" s="58" t="s">
        <v>439</v>
      </c>
      <c r="F3" s="58" t="s">
        <v>440</v>
      </c>
      <c r="G3" s="58" t="s">
        <v>441</v>
      </c>
      <c r="H3" s="58" t="s">
        <v>442</v>
      </c>
      <c r="I3" s="58" t="s">
        <v>453</v>
      </c>
      <c r="J3" s="58" t="s">
        <v>443</v>
      </c>
      <c r="O3" s="61"/>
      <c r="P3" s="61"/>
    </row>
    <row r="4" spans="1:16" s="56" customFormat="1" ht="18.899999999999999" customHeight="1" x14ac:dyDescent="0.3">
      <c r="A4" s="72" t="s">
        <v>345</v>
      </c>
      <c r="B4" s="63">
        <v>7.6</v>
      </c>
      <c r="C4" s="86">
        <v>5.9467918600000003</v>
      </c>
      <c r="D4" s="86">
        <v>5.8933454200000002</v>
      </c>
      <c r="E4" s="63">
        <v>7.6</v>
      </c>
      <c r="F4" s="86">
        <v>5.2054794500000003</v>
      </c>
      <c r="G4" s="86">
        <v>5.1721988400000001</v>
      </c>
      <c r="H4" s="63">
        <v>6.8</v>
      </c>
      <c r="I4" s="86">
        <v>4.9132948000000001</v>
      </c>
      <c r="J4" s="86">
        <v>4.86355542</v>
      </c>
    </row>
    <row r="5" spans="1:16" s="56" customFormat="1" ht="18.899999999999999" customHeight="1" x14ac:dyDescent="0.3">
      <c r="A5" s="72" t="s">
        <v>353</v>
      </c>
      <c r="B5" s="63">
        <v>4.2</v>
      </c>
      <c r="C5" s="86">
        <v>8.5714285700000001</v>
      </c>
      <c r="D5" s="86">
        <v>8.9168648899999994</v>
      </c>
      <c r="E5" s="63">
        <v>4.5999999999999996</v>
      </c>
      <c r="F5" s="86">
        <v>8.1560283699999996</v>
      </c>
      <c r="G5" s="86">
        <v>8.3724627199999997</v>
      </c>
      <c r="H5" s="63">
        <v>2.6</v>
      </c>
      <c r="I5" s="86">
        <v>6.3106796100000002</v>
      </c>
      <c r="J5" s="86">
        <v>6.4168890899999997</v>
      </c>
    </row>
    <row r="6" spans="1:16" s="56" customFormat="1" ht="18.899999999999999" customHeight="1" x14ac:dyDescent="0.3">
      <c r="A6" s="72" t="s">
        <v>346</v>
      </c>
      <c r="B6" s="63">
        <v>3.6</v>
      </c>
      <c r="C6" s="86">
        <v>7.03125</v>
      </c>
      <c r="D6" s="86">
        <v>7.0836447900000001</v>
      </c>
      <c r="E6" s="63">
        <v>6.6</v>
      </c>
      <c r="F6" s="86">
        <v>9.8802395199999999</v>
      </c>
      <c r="G6" s="86">
        <v>10.098572799999999</v>
      </c>
      <c r="H6" s="63">
        <v>3.8</v>
      </c>
      <c r="I6" s="86">
        <v>5.0397878</v>
      </c>
      <c r="J6" s="86">
        <v>5.0654400900000001</v>
      </c>
    </row>
    <row r="7" spans="1:16" s="56" customFormat="1" ht="18.899999999999999" customHeight="1" x14ac:dyDescent="0.3">
      <c r="A7" s="72" t="s">
        <v>354</v>
      </c>
      <c r="B7" s="63">
        <v>7</v>
      </c>
      <c r="C7" s="86">
        <v>5.98290598</v>
      </c>
      <c r="D7" s="86">
        <v>5.9883397699999996</v>
      </c>
      <c r="E7" s="63">
        <v>8.1999999999999993</v>
      </c>
      <c r="F7" s="86">
        <v>6.7434210499999994</v>
      </c>
      <c r="G7" s="86">
        <v>6.7058605099999999</v>
      </c>
      <c r="H7" s="63">
        <v>8.1999999999999993</v>
      </c>
      <c r="I7" s="86">
        <v>6.3763608099999995</v>
      </c>
      <c r="J7" s="86">
        <v>6.2969805799999996</v>
      </c>
    </row>
    <row r="8" spans="1:16" s="56" customFormat="1" ht="18.899999999999999" customHeight="1" x14ac:dyDescent="0.3">
      <c r="A8" s="72" t="s">
        <v>355</v>
      </c>
      <c r="B8" s="63">
        <v>2.2000000000000002</v>
      </c>
      <c r="C8" s="86">
        <v>3.5830618899999997</v>
      </c>
      <c r="D8" s="86">
        <v>3.6788649899999997</v>
      </c>
      <c r="E8" s="63">
        <v>3</v>
      </c>
      <c r="F8" s="86">
        <v>4.3604651199999998</v>
      </c>
      <c r="G8" s="86">
        <v>4.4723722100000005</v>
      </c>
      <c r="H8" s="63">
        <v>3</v>
      </c>
      <c r="I8" s="86">
        <v>4.6728972000000004</v>
      </c>
      <c r="J8" s="86">
        <v>4.7391509999999997</v>
      </c>
    </row>
    <row r="9" spans="1:16" s="56" customFormat="1" ht="18.899999999999999" customHeight="1" x14ac:dyDescent="0.3">
      <c r="A9" s="72" t="s">
        <v>356</v>
      </c>
      <c r="B9" s="63">
        <v>7.4</v>
      </c>
      <c r="C9" s="86">
        <v>4.0261153399999996</v>
      </c>
      <c r="D9" s="86">
        <v>4.0607020799999995</v>
      </c>
      <c r="E9" s="63">
        <v>8.6</v>
      </c>
      <c r="F9" s="86">
        <v>4.65872156</v>
      </c>
      <c r="G9" s="86">
        <v>4.7303840799999994</v>
      </c>
      <c r="H9" s="63">
        <v>7.6</v>
      </c>
      <c r="I9" s="86">
        <v>4.1439476599999994</v>
      </c>
      <c r="J9" s="86">
        <v>4.1714822499999995</v>
      </c>
    </row>
    <row r="10" spans="1:16" s="56" customFormat="1" ht="18.899999999999999" customHeight="1" x14ac:dyDescent="0.3">
      <c r="A10" s="72" t="s">
        <v>347</v>
      </c>
      <c r="B10" s="63">
        <v>2.6</v>
      </c>
      <c r="C10" s="86">
        <v>7.3863636399999999</v>
      </c>
      <c r="D10" s="86">
        <v>7.8921309900000001</v>
      </c>
      <c r="E10" s="63">
        <v>3.6</v>
      </c>
      <c r="F10" s="86">
        <v>8.4112149499999997</v>
      </c>
      <c r="G10" s="86">
        <v>8.8308114199999999</v>
      </c>
      <c r="H10" s="63">
        <v>3.4</v>
      </c>
      <c r="I10" s="86">
        <v>9.0425531899999996</v>
      </c>
      <c r="J10" s="86">
        <v>9.5500681200000006</v>
      </c>
    </row>
    <row r="11" spans="1:16" s="56" customFormat="1" ht="18.899999999999999" customHeight="1" x14ac:dyDescent="0.3">
      <c r="A11" s="72" t="s">
        <v>348</v>
      </c>
      <c r="B11" s="63" t="s">
        <v>425</v>
      </c>
      <c r="C11" s="86" t="s">
        <v>425</v>
      </c>
      <c r="D11" s="86" t="s">
        <v>425</v>
      </c>
      <c r="E11" s="63">
        <v>2</v>
      </c>
      <c r="F11" s="86">
        <v>4.9504950499999998</v>
      </c>
      <c r="G11" s="86">
        <v>5.1447341099999999</v>
      </c>
      <c r="H11" s="63" t="s">
        <v>425</v>
      </c>
      <c r="I11" s="86" t="s">
        <v>425</v>
      </c>
      <c r="J11" s="86" t="s">
        <v>425</v>
      </c>
    </row>
    <row r="12" spans="1:16" s="56" customFormat="1" ht="18.899999999999999" customHeight="1" x14ac:dyDescent="0.3">
      <c r="A12" s="72" t="s">
        <v>349</v>
      </c>
      <c r="B12" s="63">
        <v>4</v>
      </c>
      <c r="C12" s="86">
        <v>4.6511627899999999</v>
      </c>
      <c r="D12" s="86">
        <v>4.8270643900000003</v>
      </c>
      <c r="E12" s="63">
        <v>3.6</v>
      </c>
      <c r="F12" s="86">
        <v>3.9045553099999997</v>
      </c>
      <c r="G12" s="86">
        <v>3.9682743800000004</v>
      </c>
      <c r="H12" s="63">
        <v>5.8</v>
      </c>
      <c r="I12" s="86">
        <v>5.4613936000000001</v>
      </c>
      <c r="J12" s="86">
        <v>5.49658465</v>
      </c>
    </row>
    <row r="13" spans="1:16" s="56" customFormat="1" ht="18.899999999999999" customHeight="1" x14ac:dyDescent="0.3">
      <c r="A13" s="72" t="s">
        <v>350</v>
      </c>
      <c r="B13" s="63" t="s">
        <v>425</v>
      </c>
      <c r="C13" s="86" t="s">
        <v>425</v>
      </c>
      <c r="D13" s="86" t="s">
        <v>425</v>
      </c>
      <c r="E13" s="63">
        <v>2.2000000000000002</v>
      </c>
      <c r="F13" s="86">
        <v>5.9782608700000006</v>
      </c>
      <c r="G13" s="86">
        <v>6.2391476900000002</v>
      </c>
      <c r="H13" s="63" t="s">
        <v>425</v>
      </c>
      <c r="I13" s="86" t="s">
        <v>425</v>
      </c>
      <c r="J13" s="86" t="s">
        <v>425</v>
      </c>
    </row>
    <row r="14" spans="1:16" s="56" customFormat="1" ht="18.899999999999999" customHeight="1" x14ac:dyDescent="0.3">
      <c r="A14" s="72" t="s">
        <v>357</v>
      </c>
      <c r="B14" s="63">
        <v>8.4</v>
      </c>
      <c r="C14" s="86">
        <v>7.2916666699999997</v>
      </c>
      <c r="D14" s="86">
        <v>7.8034847599999999</v>
      </c>
      <c r="E14" s="63">
        <v>9.8000000000000007</v>
      </c>
      <c r="F14" s="86">
        <v>7.9674796699999995</v>
      </c>
      <c r="G14" s="86">
        <v>8.4758718700000006</v>
      </c>
      <c r="H14" s="63">
        <v>12</v>
      </c>
      <c r="I14" s="86">
        <v>10.733452590000001</v>
      </c>
      <c r="J14" s="86">
        <v>11.1604382</v>
      </c>
    </row>
    <row r="15" spans="1:16" s="56" customFormat="1" ht="18.899999999999999" customHeight="1" x14ac:dyDescent="0.3">
      <c r="A15" s="72" t="s">
        <v>351</v>
      </c>
      <c r="B15" s="63">
        <v>4.4000000000000004</v>
      </c>
      <c r="C15" s="86">
        <v>5.1643192500000001</v>
      </c>
      <c r="D15" s="86">
        <v>5.4272696400000005</v>
      </c>
      <c r="E15" s="63">
        <v>8.1999999999999993</v>
      </c>
      <c r="F15" s="86">
        <v>8.4188911700000002</v>
      </c>
      <c r="G15" s="86">
        <v>8.8687716400000003</v>
      </c>
      <c r="H15" s="63">
        <v>8.4</v>
      </c>
      <c r="I15" s="86">
        <v>8.0305927300000004</v>
      </c>
      <c r="J15" s="86">
        <v>8.2528538700000009</v>
      </c>
    </row>
    <row r="16" spans="1:16" s="56" customFormat="1" ht="18.899999999999999" customHeight="1" x14ac:dyDescent="0.3">
      <c r="A16" s="72" t="s">
        <v>358</v>
      </c>
      <c r="B16" s="63">
        <v>9.4</v>
      </c>
      <c r="C16" s="86">
        <v>9.1439688700000001</v>
      </c>
      <c r="D16" s="86">
        <v>9.9686099600000002</v>
      </c>
      <c r="E16" s="63">
        <v>8.8000000000000007</v>
      </c>
      <c r="F16" s="86">
        <v>8.9979550100000001</v>
      </c>
      <c r="G16" s="86">
        <v>9.5683773400000014</v>
      </c>
      <c r="H16" s="63">
        <v>13.2</v>
      </c>
      <c r="I16" s="86">
        <v>11.518324610000001</v>
      </c>
      <c r="J16" s="86">
        <v>12.1034349</v>
      </c>
    </row>
    <row r="17" spans="1:16" s="56" customFormat="1" ht="18.899999999999999" customHeight="1" x14ac:dyDescent="0.3">
      <c r="A17" s="72" t="s">
        <v>359</v>
      </c>
      <c r="B17" s="63">
        <v>10.4</v>
      </c>
      <c r="C17" s="86">
        <v>10.256410259999999</v>
      </c>
      <c r="D17" s="86">
        <v>11.056636989999999</v>
      </c>
      <c r="E17" s="63">
        <v>8.1999999999999993</v>
      </c>
      <c r="F17" s="86">
        <v>8.2329317299999989</v>
      </c>
      <c r="G17" s="86">
        <v>8.8315775099999989</v>
      </c>
      <c r="H17" s="63">
        <v>10</v>
      </c>
      <c r="I17" s="86">
        <v>10.706638120000001</v>
      </c>
      <c r="J17" s="86">
        <v>11.251671780000001</v>
      </c>
    </row>
    <row r="18" spans="1:16" s="56" customFormat="1" ht="18.899999999999999" customHeight="1" x14ac:dyDescent="0.3">
      <c r="A18" s="72" t="s">
        <v>352</v>
      </c>
      <c r="B18" s="63">
        <v>13</v>
      </c>
      <c r="C18" s="86">
        <v>13.07847082</v>
      </c>
      <c r="D18" s="86">
        <v>14.29126759</v>
      </c>
      <c r="E18" s="63">
        <v>9.1999999999999993</v>
      </c>
      <c r="F18" s="86">
        <v>9.5435684599999995</v>
      </c>
      <c r="G18" s="86">
        <v>10.26312749</v>
      </c>
      <c r="H18" s="63">
        <v>12.6</v>
      </c>
      <c r="I18" s="86">
        <v>13.432835819999999</v>
      </c>
      <c r="J18" s="86">
        <v>14.347430810000001</v>
      </c>
    </row>
    <row r="19" spans="1:16" s="56" customFormat="1" ht="18.899999999999999" customHeight="1" x14ac:dyDescent="0.3">
      <c r="A19" s="73" t="s">
        <v>49</v>
      </c>
      <c r="B19" s="74">
        <v>87.2</v>
      </c>
      <c r="C19" s="87">
        <v>6.7513161999999998</v>
      </c>
      <c r="D19" s="87">
        <v>6.9716494899999999</v>
      </c>
      <c r="E19" s="74">
        <v>94.2</v>
      </c>
      <c r="F19" s="87">
        <v>6.8729023799999993</v>
      </c>
      <c r="G19" s="87">
        <v>7.0874853299999998</v>
      </c>
      <c r="H19" s="74">
        <v>100.6</v>
      </c>
      <c r="I19" s="87">
        <v>7.36672525</v>
      </c>
      <c r="J19" s="87">
        <v>7.5176715000000005</v>
      </c>
    </row>
    <row r="20" spans="1:16" ht="18.899999999999999" customHeight="1" x14ac:dyDescent="0.25">
      <c r="A20" s="75" t="s">
        <v>29</v>
      </c>
      <c r="B20" s="76">
        <v>979.2</v>
      </c>
      <c r="C20" s="89">
        <v>6.5926963299999999</v>
      </c>
      <c r="D20" s="89">
        <v>6.77491574</v>
      </c>
      <c r="E20" s="76">
        <v>1053.4000000000001</v>
      </c>
      <c r="F20" s="89">
        <v>6.7881584199999994</v>
      </c>
      <c r="G20" s="89">
        <v>6.8997193999999995</v>
      </c>
      <c r="H20" s="76">
        <v>1157.8</v>
      </c>
      <c r="I20" s="89">
        <v>7.7949532799999997</v>
      </c>
      <c r="J20" s="89">
        <v>7.7949532799999997</v>
      </c>
      <c r="K20" s="77"/>
      <c r="L20" s="77"/>
    </row>
    <row r="21" spans="1:16" ht="18.899999999999999" customHeight="1" x14ac:dyDescent="0.25">
      <c r="A21" s="66" t="s">
        <v>419</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2" t="s">
        <v>463</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434</v>
      </c>
      <c r="B1" s="55"/>
      <c r="C1" s="55"/>
      <c r="D1" s="55"/>
      <c r="E1" s="55"/>
      <c r="F1" s="55"/>
      <c r="G1" s="55"/>
      <c r="H1" s="55"/>
      <c r="I1" s="55"/>
      <c r="J1" s="55"/>
    </row>
    <row r="2" spans="1:16" s="56" customFormat="1" ht="18.899999999999999" customHeight="1" x14ac:dyDescent="0.3">
      <c r="A2" s="1" t="s">
        <v>460</v>
      </c>
      <c r="B2" s="57"/>
      <c r="C2" s="57"/>
      <c r="D2" s="57"/>
      <c r="E2" s="57"/>
      <c r="F2" s="57"/>
      <c r="G2" s="57"/>
      <c r="H2" s="57"/>
      <c r="I2" s="57"/>
      <c r="J2" s="57"/>
    </row>
    <row r="3" spans="1:16" s="60" customFormat="1" ht="54" customHeight="1" x14ac:dyDescent="0.3">
      <c r="A3" s="109" t="s">
        <v>452</v>
      </c>
      <c r="B3" s="58" t="s">
        <v>436</v>
      </c>
      <c r="C3" s="58" t="s">
        <v>437</v>
      </c>
      <c r="D3" s="58" t="s">
        <v>438</v>
      </c>
      <c r="E3" s="58" t="s">
        <v>439</v>
      </c>
      <c r="F3" s="58" t="s">
        <v>440</v>
      </c>
      <c r="G3" s="58" t="s">
        <v>441</v>
      </c>
      <c r="H3" s="58" t="s">
        <v>442</v>
      </c>
      <c r="I3" s="58" t="s">
        <v>453</v>
      </c>
      <c r="J3" s="58" t="s">
        <v>443</v>
      </c>
      <c r="O3" s="61"/>
      <c r="P3" s="61"/>
    </row>
    <row r="4" spans="1:16" s="56" customFormat="1" ht="18.899999999999999" customHeight="1" x14ac:dyDescent="0.3">
      <c r="A4" s="72" t="s">
        <v>375</v>
      </c>
      <c r="B4" s="63">
        <v>13</v>
      </c>
      <c r="C4" s="86">
        <v>7.1823204400000007</v>
      </c>
      <c r="D4" s="86">
        <v>7.3677914600000003</v>
      </c>
      <c r="E4" s="63">
        <v>10.6</v>
      </c>
      <c r="F4" s="86">
        <v>6.4871480999999998</v>
      </c>
      <c r="G4" s="86">
        <v>6.6234878899999998</v>
      </c>
      <c r="H4" s="63">
        <v>11</v>
      </c>
      <c r="I4" s="86">
        <v>7.0785070800000005</v>
      </c>
      <c r="J4" s="86">
        <v>7.0772952400000007</v>
      </c>
    </row>
    <row r="5" spans="1:16" s="56" customFormat="1" ht="18.899999999999999" customHeight="1" x14ac:dyDescent="0.3">
      <c r="A5" s="72" t="s">
        <v>360</v>
      </c>
      <c r="B5" s="63">
        <v>10</v>
      </c>
      <c r="C5" s="86">
        <v>5.10204082</v>
      </c>
      <c r="D5" s="86">
        <v>5.2693427000000002</v>
      </c>
      <c r="E5" s="63">
        <v>11.4</v>
      </c>
      <c r="F5" s="86">
        <v>5.6435643600000001</v>
      </c>
      <c r="G5" s="86">
        <v>5.7643466600000002</v>
      </c>
      <c r="H5" s="63">
        <v>10.4</v>
      </c>
      <c r="I5" s="86">
        <v>5.7458563499999995</v>
      </c>
      <c r="J5" s="86">
        <v>5.8450136299999995</v>
      </c>
    </row>
    <row r="6" spans="1:16" s="56" customFormat="1" ht="18.899999999999999" customHeight="1" x14ac:dyDescent="0.3">
      <c r="A6" s="72" t="s">
        <v>393</v>
      </c>
      <c r="B6" s="63">
        <v>8.1999999999999993</v>
      </c>
      <c r="C6" s="86">
        <v>6.4062499999999991</v>
      </c>
      <c r="D6" s="86">
        <v>6.6069361199999994</v>
      </c>
      <c r="E6" s="63">
        <v>9.6</v>
      </c>
      <c r="F6" s="86">
        <v>6.8473609099999999</v>
      </c>
      <c r="G6" s="86">
        <v>6.9478779299999998</v>
      </c>
      <c r="H6" s="63">
        <v>10.8</v>
      </c>
      <c r="I6" s="86">
        <v>7.1904127799999991</v>
      </c>
      <c r="J6" s="86">
        <v>7.2028222</v>
      </c>
    </row>
    <row r="7" spans="1:16" s="56" customFormat="1" ht="18.899999999999999" customHeight="1" x14ac:dyDescent="0.3">
      <c r="A7" s="72" t="s">
        <v>361</v>
      </c>
      <c r="B7" s="63">
        <v>6.8</v>
      </c>
      <c r="C7" s="86">
        <v>5.6478405299999999</v>
      </c>
      <c r="D7" s="86">
        <v>5.8032309199999998</v>
      </c>
      <c r="E7" s="63">
        <v>9.1999999999999993</v>
      </c>
      <c r="F7" s="86">
        <v>6.3711911400000005</v>
      </c>
      <c r="G7" s="86">
        <v>6.4183743599999996</v>
      </c>
      <c r="H7" s="63">
        <v>9.8000000000000007</v>
      </c>
      <c r="I7" s="86">
        <v>7.1014492799999998</v>
      </c>
      <c r="J7" s="86">
        <v>6.9358767900000009</v>
      </c>
    </row>
    <row r="8" spans="1:16" s="56" customFormat="1" ht="18.899999999999999" customHeight="1" x14ac:dyDescent="0.3">
      <c r="A8" s="72" t="s">
        <v>362</v>
      </c>
      <c r="B8" s="63">
        <v>7</v>
      </c>
      <c r="C8" s="86">
        <v>6.6539923999999999</v>
      </c>
      <c r="D8" s="86">
        <v>6.9497579599999995</v>
      </c>
      <c r="E8" s="63">
        <v>6</v>
      </c>
      <c r="F8" s="86">
        <v>5.1107325399999999</v>
      </c>
      <c r="G8" s="86">
        <v>5.2916956600000002</v>
      </c>
      <c r="H8" s="63">
        <v>7.2</v>
      </c>
      <c r="I8" s="86">
        <v>6.4631956899999992</v>
      </c>
      <c r="J8" s="86">
        <v>6.5656641700000007</v>
      </c>
    </row>
    <row r="9" spans="1:16" s="56" customFormat="1" ht="18.899999999999999" customHeight="1" x14ac:dyDescent="0.3">
      <c r="A9" s="72" t="s">
        <v>374</v>
      </c>
      <c r="B9" s="63">
        <v>5</v>
      </c>
      <c r="C9" s="86">
        <v>5.8411214999999999</v>
      </c>
      <c r="D9" s="86">
        <v>6.0451450499999995</v>
      </c>
      <c r="E9" s="63">
        <v>6.6</v>
      </c>
      <c r="F9" s="86">
        <v>7.8014184400000008</v>
      </c>
      <c r="G9" s="86">
        <v>8.0172660499999999</v>
      </c>
      <c r="H9" s="63">
        <v>6.2</v>
      </c>
      <c r="I9" s="86">
        <v>8.6111111099999995</v>
      </c>
      <c r="J9" s="86">
        <v>8.7354168699999999</v>
      </c>
    </row>
    <row r="10" spans="1:16" s="56" customFormat="1" ht="18.899999999999999" customHeight="1" x14ac:dyDescent="0.3">
      <c r="A10" s="72" t="s">
        <v>363</v>
      </c>
      <c r="B10" s="63">
        <v>2.4</v>
      </c>
      <c r="C10" s="86">
        <v>5.7692307700000001</v>
      </c>
      <c r="D10" s="86">
        <v>6.0496757900000002</v>
      </c>
      <c r="E10" s="63">
        <v>2.8</v>
      </c>
      <c r="F10" s="86">
        <v>6.3926940599999993</v>
      </c>
      <c r="G10" s="86">
        <v>6.7022752199999998</v>
      </c>
      <c r="H10" s="63" t="s">
        <v>425</v>
      </c>
      <c r="I10" s="86" t="s">
        <v>425</v>
      </c>
      <c r="J10" s="86" t="s">
        <v>425</v>
      </c>
    </row>
    <row r="11" spans="1:16" s="56" customFormat="1" ht="18.899999999999999" customHeight="1" x14ac:dyDescent="0.3">
      <c r="A11" s="72" t="s">
        <v>364</v>
      </c>
      <c r="B11" s="63">
        <v>1.2</v>
      </c>
      <c r="C11" s="86">
        <v>3.9735099300000001</v>
      </c>
      <c r="D11" s="86">
        <v>4.2880293900000002</v>
      </c>
      <c r="E11" s="63">
        <v>3</v>
      </c>
      <c r="F11" s="86">
        <v>9.6774193499999992</v>
      </c>
      <c r="G11" s="86">
        <v>10.181546180000002</v>
      </c>
      <c r="H11" s="63" t="s">
        <v>425</v>
      </c>
      <c r="I11" s="86" t="s">
        <v>425</v>
      </c>
      <c r="J11" s="86" t="s">
        <v>425</v>
      </c>
    </row>
    <row r="12" spans="1:16" s="56" customFormat="1" ht="18.899999999999999" customHeight="1" x14ac:dyDescent="0.3">
      <c r="A12" s="72" t="s">
        <v>365</v>
      </c>
      <c r="B12" s="63">
        <v>5.2</v>
      </c>
      <c r="C12" s="86">
        <v>4.6345811100000001</v>
      </c>
      <c r="D12" s="86">
        <v>4.8682904800000006</v>
      </c>
      <c r="E12" s="63">
        <v>6.8</v>
      </c>
      <c r="F12" s="86">
        <v>5.2959501600000003</v>
      </c>
      <c r="G12" s="86">
        <v>5.4393155000000002</v>
      </c>
      <c r="H12" s="63">
        <v>10</v>
      </c>
      <c r="I12" s="86">
        <v>7.72797527</v>
      </c>
      <c r="J12" s="86">
        <v>7.9194303399999999</v>
      </c>
    </row>
    <row r="13" spans="1:16" s="56" customFormat="1" ht="18.899999999999999" customHeight="1" x14ac:dyDescent="0.3">
      <c r="A13" s="72" t="s">
        <v>366</v>
      </c>
      <c r="B13" s="63">
        <v>12.2</v>
      </c>
      <c r="C13" s="86">
        <v>7.3317307700000001</v>
      </c>
      <c r="D13" s="86">
        <v>7.7862844299999994</v>
      </c>
      <c r="E13" s="63">
        <v>10.4</v>
      </c>
      <c r="F13" s="86">
        <v>6.1757719699999996</v>
      </c>
      <c r="G13" s="86">
        <v>6.4423776000000004</v>
      </c>
      <c r="H13" s="63">
        <v>9.8000000000000007</v>
      </c>
      <c r="I13" s="86">
        <v>6.447368420000001</v>
      </c>
      <c r="J13" s="86">
        <v>6.5378931099999997</v>
      </c>
    </row>
    <row r="14" spans="1:16" s="56" customFormat="1" ht="18.899999999999999" customHeight="1" x14ac:dyDescent="0.3">
      <c r="A14" s="72" t="s">
        <v>367</v>
      </c>
      <c r="B14" s="63">
        <v>7</v>
      </c>
      <c r="C14" s="86">
        <v>6.0344827599999995</v>
      </c>
      <c r="D14" s="86">
        <v>6.4690175399999994</v>
      </c>
      <c r="E14" s="63">
        <v>7.2</v>
      </c>
      <c r="F14" s="86">
        <v>6.14334471</v>
      </c>
      <c r="G14" s="86">
        <v>6.5123854499999991</v>
      </c>
      <c r="H14" s="63">
        <v>11.8</v>
      </c>
      <c r="I14" s="86">
        <v>9.6563011500000009</v>
      </c>
      <c r="J14" s="86">
        <v>10.077087310000001</v>
      </c>
    </row>
    <row r="15" spans="1:16" s="56" customFormat="1" ht="18.899999999999999" customHeight="1" x14ac:dyDescent="0.3">
      <c r="A15" s="72" t="s">
        <v>368</v>
      </c>
      <c r="B15" s="63">
        <v>6.8</v>
      </c>
      <c r="C15" s="86">
        <v>7.2033898299999999</v>
      </c>
      <c r="D15" s="86">
        <v>7.5348325800000007</v>
      </c>
      <c r="E15" s="63">
        <v>7</v>
      </c>
      <c r="F15" s="86">
        <v>6.7829457399999997</v>
      </c>
      <c r="G15" s="86">
        <v>7.0742556400000005</v>
      </c>
      <c r="H15" s="63">
        <v>7.8</v>
      </c>
      <c r="I15" s="86">
        <v>7.4003795100000005</v>
      </c>
      <c r="J15" s="86">
        <v>7.6085115199999995</v>
      </c>
    </row>
    <row r="16" spans="1:16" s="56" customFormat="1" ht="18.899999999999999" customHeight="1" x14ac:dyDescent="0.3">
      <c r="A16" s="72" t="s">
        <v>369</v>
      </c>
      <c r="B16" s="63">
        <v>3.4</v>
      </c>
      <c r="C16" s="86">
        <v>9.8265896000000001</v>
      </c>
      <c r="D16" s="86">
        <v>10.39978975</v>
      </c>
      <c r="E16" s="63">
        <v>2.8</v>
      </c>
      <c r="F16" s="86">
        <v>9.7902097900000005</v>
      </c>
      <c r="G16" s="86">
        <v>10.34964469</v>
      </c>
      <c r="H16" s="63">
        <v>5.4</v>
      </c>
      <c r="I16" s="86">
        <v>12.98076923</v>
      </c>
      <c r="J16" s="86">
        <v>13.409788189999999</v>
      </c>
    </row>
    <row r="17" spans="1:12" s="56" customFormat="1" ht="18.899999999999999" customHeight="1" x14ac:dyDescent="0.3">
      <c r="A17" s="72" t="s">
        <v>373</v>
      </c>
      <c r="B17" s="63">
        <v>5.8</v>
      </c>
      <c r="C17" s="86">
        <v>6.0165975099999995</v>
      </c>
      <c r="D17" s="86">
        <v>6.3381128899999997</v>
      </c>
      <c r="E17" s="63">
        <v>7.6</v>
      </c>
      <c r="F17" s="86">
        <v>7.7551020400000006</v>
      </c>
      <c r="G17" s="86">
        <v>8.0226042500000005</v>
      </c>
      <c r="H17" s="63">
        <v>7.8</v>
      </c>
      <c r="I17" s="86">
        <v>9.2417061599999997</v>
      </c>
      <c r="J17" s="86">
        <v>9.3708533999999997</v>
      </c>
    </row>
    <row r="18" spans="1:12" s="56" customFormat="1" ht="18.899999999999999" customHeight="1" x14ac:dyDescent="0.3">
      <c r="A18" s="72" t="s">
        <v>370</v>
      </c>
      <c r="B18" s="63">
        <v>8.8000000000000007</v>
      </c>
      <c r="C18" s="86">
        <v>8.59375</v>
      </c>
      <c r="D18" s="86">
        <v>9.2125576599999999</v>
      </c>
      <c r="E18" s="63">
        <v>9.8000000000000007</v>
      </c>
      <c r="F18" s="86">
        <v>10.698689960000001</v>
      </c>
      <c r="G18" s="86">
        <v>11.3420139</v>
      </c>
      <c r="H18" s="63">
        <v>8.1999999999999993</v>
      </c>
      <c r="I18" s="86">
        <v>9.3821510299999993</v>
      </c>
      <c r="J18" s="86">
        <v>9.6976816499999998</v>
      </c>
    </row>
    <row r="19" spans="1:12" s="56" customFormat="1" ht="18.899999999999999" customHeight="1" x14ac:dyDescent="0.3">
      <c r="A19" s="72" t="s">
        <v>371</v>
      </c>
      <c r="B19" s="63">
        <v>8.6</v>
      </c>
      <c r="C19" s="86">
        <v>7.3883161500000005</v>
      </c>
      <c r="D19" s="86">
        <v>8.0513245100000006</v>
      </c>
      <c r="E19" s="63">
        <v>10.199999999999999</v>
      </c>
      <c r="F19" s="86">
        <v>9.4972066999999996</v>
      </c>
      <c r="G19" s="86">
        <v>10.253618299999999</v>
      </c>
      <c r="H19" s="63">
        <v>9.4</v>
      </c>
      <c r="I19" s="86">
        <v>9.4377510000000004</v>
      </c>
      <c r="J19" s="86">
        <v>9.8349942499999994</v>
      </c>
    </row>
    <row r="20" spans="1:12" s="56" customFormat="1" ht="18.899999999999999" customHeight="1" x14ac:dyDescent="0.3">
      <c r="A20" s="72" t="s">
        <v>372</v>
      </c>
      <c r="B20" s="63">
        <v>8.6</v>
      </c>
      <c r="C20" s="86">
        <v>5.7795698899999994</v>
      </c>
      <c r="D20" s="86">
        <v>6.0491782799999996</v>
      </c>
      <c r="E20" s="63">
        <v>14.2</v>
      </c>
      <c r="F20" s="86">
        <v>8.0316742100000003</v>
      </c>
      <c r="G20" s="86">
        <v>8.2708961399999996</v>
      </c>
      <c r="H20" s="63">
        <v>10</v>
      </c>
      <c r="I20" s="86">
        <v>7.530120479999999</v>
      </c>
      <c r="J20" s="86">
        <v>7.6763061300000004</v>
      </c>
    </row>
    <row r="21" spans="1:12" s="56" customFormat="1" ht="18.899999999999999" customHeight="1" x14ac:dyDescent="0.3">
      <c r="A21" s="73" t="s">
        <v>172</v>
      </c>
      <c r="B21" s="74">
        <v>120</v>
      </c>
      <c r="C21" s="87">
        <v>6.3979526600000005</v>
      </c>
      <c r="D21" s="87">
        <v>6.6794015999999994</v>
      </c>
      <c r="E21" s="74">
        <v>135.19999999999999</v>
      </c>
      <c r="F21" s="87">
        <v>6.9461570099999994</v>
      </c>
      <c r="G21" s="87">
        <v>7.1826387599999997</v>
      </c>
      <c r="H21" s="74">
        <v>139.6</v>
      </c>
      <c r="I21" s="87">
        <v>7.6010018499999994</v>
      </c>
      <c r="J21" s="87">
        <v>7.7375713299999997</v>
      </c>
    </row>
    <row r="22" spans="1:12" ht="18.899999999999999" customHeight="1" x14ac:dyDescent="0.25">
      <c r="A22" s="75" t="s">
        <v>29</v>
      </c>
      <c r="B22" s="76">
        <v>979.2</v>
      </c>
      <c r="C22" s="89">
        <v>6.5926963299999999</v>
      </c>
      <c r="D22" s="89">
        <v>6.77491574</v>
      </c>
      <c r="E22" s="76">
        <v>1053.4000000000001</v>
      </c>
      <c r="F22" s="89">
        <v>6.7881584199999994</v>
      </c>
      <c r="G22" s="89">
        <v>6.8997193999999995</v>
      </c>
      <c r="H22" s="76">
        <v>1157.8</v>
      </c>
      <c r="I22" s="89">
        <v>7.7949532799999997</v>
      </c>
      <c r="J22" s="89">
        <v>7.7949532799999997</v>
      </c>
      <c r="K22" s="77"/>
      <c r="L22" s="77"/>
    </row>
    <row r="23" spans="1:12" ht="18.899999999999999" customHeight="1" x14ac:dyDescent="0.25">
      <c r="A23" s="66" t="s">
        <v>419</v>
      </c>
    </row>
    <row r="25" spans="1:12" ht="15.6" x14ac:dyDescent="0.3">
      <c r="A25" s="112" t="s">
        <v>463</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435</v>
      </c>
      <c r="B1" s="55"/>
      <c r="C1" s="55"/>
      <c r="D1" s="55"/>
      <c r="E1" s="55"/>
      <c r="F1" s="55"/>
      <c r="G1" s="55"/>
      <c r="H1" s="55"/>
      <c r="I1" s="55"/>
      <c r="J1" s="55"/>
    </row>
    <row r="2" spans="1:16" s="56" customFormat="1" ht="18.899999999999999" customHeight="1" x14ac:dyDescent="0.3">
      <c r="A2" s="1" t="s">
        <v>460</v>
      </c>
      <c r="B2" s="57"/>
      <c r="C2" s="57"/>
      <c r="D2" s="57"/>
      <c r="E2" s="57"/>
      <c r="F2" s="57"/>
      <c r="G2" s="57"/>
      <c r="H2" s="57"/>
      <c r="I2" s="57"/>
      <c r="J2" s="57"/>
    </row>
    <row r="3" spans="1:16" s="60" customFormat="1" ht="54" customHeight="1" x14ac:dyDescent="0.3">
      <c r="A3" s="109" t="s">
        <v>452</v>
      </c>
      <c r="B3" s="58" t="s">
        <v>436</v>
      </c>
      <c r="C3" s="58" t="s">
        <v>437</v>
      </c>
      <c r="D3" s="58" t="s">
        <v>438</v>
      </c>
      <c r="E3" s="58" t="s">
        <v>439</v>
      </c>
      <c r="F3" s="58" t="s">
        <v>440</v>
      </c>
      <c r="G3" s="58" t="s">
        <v>441</v>
      </c>
      <c r="H3" s="58" t="s">
        <v>442</v>
      </c>
      <c r="I3" s="58" t="s">
        <v>453</v>
      </c>
      <c r="J3" s="58" t="s">
        <v>443</v>
      </c>
      <c r="O3" s="61"/>
      <c r="P3" s="61"/>
    </row>
    <row r="4" spans="1:16" s="56" customFormat="1" ht="56.25" customHeight="1" x14ac:dyDescent="0.3">
      <c r="A4" s="78" t="s">
        <v>386</v>
      </c>
      <c r="B4" s="63">
        <v>5</v>
      </c>
      <c r="C4" s="86">
        <v>7.1633237799999998</v>
      </c>
      <c r="D4" s="86">
        <v>7.5518678299999999</v>
      </c>
      <c r="E4" s="63">
        <v>3.6</v>
      </c>
      <c r="F4" s="86">
        <v>5.1282051299999996</v>
      </c>
      <c r="G4" s="86">
        <v>5.3915568499999997</v>
      </c>
      <c r="H4" s="63">
        <v>4.5999999999999996</v>
      </c>
      <c r="I4" s="86">
        <v>8.3333333300000003</v>
      </c>
      <c r="J4" s="86">
        <v>8.5178860699999994</v>
      </c>
    </row>
    <row r="5" spans="1:16" s="56" customFormat="1" ht="56.25" customHeight="1" x14ac:dyDescent="0.3">
      <c r="A5" s="78" t="s">
        <v>376</v>
      </c>
      <c r="B5" s="63">
        <v>1.4</v>
      </c>
      <c r="C5" s="86">
        <v>4.6666666699999997</v>
      </c>
      <c r="D5" s="86">
        <v>5.0680837899999993</v>
      </c>
      <c r="E5" s="63">
        <v>1.2</v>
      </c>
      <c r="F5" s="86">
        <v>5.2631578900000004</v>
      </c>
      <c r="G5" s="86">
        <v>5.5208354899999996</v>
      </c>
      <c r="H5" s="63">
        <v>1.6</v>
      </c>
      <c r="I5" s="86">
        <v>7.2727272699999999</v>
      </c>
      <c r="J5" s="86">
        <v>7.4956172099999998</v>
      </c>
    </row>
    <row r="6" spans="1:16" s="56" customFormat="1" ht="56.25" customHeight="1" x14ac:dyDescent="0.3">
      <c r="A6" s="78" t="s">
        <v>387</v>
      </c>
      <c r="B6" s="63">
        <v>20.8</v>
      </c>
      <c r="C6" s="86">
        <v>8.2408874799999996</v>
      </c>
      <c r="D6" s="86">
        <v>8.7462771900000007</v>
      </c>
      <c r="E6" s="63">
        <v>17.600000000000001</v>
      </c>
      <c r="F6" s="86">
        <v>7.3763621099999996</v>
      </c>
      <c r="G6" s="86">
        <v>7.6630326200000001</v>
      </c>
      <c r="H6" s="63">
        <v>19</v>
      </c>
      <c r="I6" s="86">
        <v>8.936970839999999</v>
      </c>
      <c r="J6" s="86">
        <v>9.2808927000000008</v>
      </c>
    </row>
    <row r="7" spans="1:16" s="56" customFormat="1" ht="56.25" customHeight="1" x14ac:dyDescent="0.3">
      <c r="A7" s="78" t="s">
        <v>385</v>
      </c>
      <c r="B7" s="63">
        <v>12.6</v>
      </c>
      <c r="C7" s="86">
        <v>7.0234113700000007</v>
      </c>
      <c r="D7" s="86">
        <v>7.4783239500000001</v>
      </c>
      <c r="E7" s="63">
        <v>14.4</v>
      </c>
      <c r="F7" s="86">
        <v>8.5714285700000001</v>
      </c>
      <c r="G7" s="86">
        <v>9.1285007199999999</v>
      </c>
      <c r="H7" s="63">
        <v>16</v>
      </c>
      <c r="I7" s="86">
        <v>10.21711367</v>
      </c>
      <c r="J7" s="86">
        <v>10.709820929999999</v>
      </c>
    </row>
    <row r="8" spans="1:16" s="56" customFormat="1" ht="56.25" customHeight="1" x14ac:dyDescent="0.3">
      <c r="A8" s="78" t="s">
        <v>390</v>
      </c>
      <c r="B8" s="63">
        <v>1.2</v>
      </c>
      <c r="C8" s="86">
        <v>3.7037037000000002</v>
      </c>
      <c r="D8" s="86">
        <v>4.0631311800000001</v>
      </c>
      <c r="E8" s="63">
        <v>2.4</v>
      </c>
      <c r="F8" s="86">
        <v>6.3157894699999995</v>
      </c>
      <c r="G8" s="86">
        <v>6.7436564099999998</v>
      </c>
      <c r="H8" s="63">
        <v>2.6</v>
      </c>
      <c r="I8" s="86">
        <v>7.3033707899999998</v>
      </c>
      <c r="J8" s="86">
        <v>7.6619045100000003</v>
      </c>
    </row>
    <row r="9" spans="1:16" s="56" customFormat="1" ht="56.25" customHeight="1" x14ac:dyDescent="0.3">
      <c r="A9" s="78" t="s">
        <v>391</v>
      </c>
      <c r="B9" s="63">
        <v>1.4</v>
      </c>
      <c r="C9" s="86">
        <v>5.6000000000000005</v>
      </c>
      <c r="D9" s="86">
        <v>6.13942605</v>
      </c>
      <c r="E9" s="63">
        <v>2</v>
      </c>
      <c r="F9" s="86">
        <v>8.47457627</v>
      </c>
      <c r="G9" s="86">
        <v>9.1736602299999994</v>
      </c>
      <c r="H9" s="63">
        <v>2.4</v>
      </c>
      <c r="I9" s="86">
        <v>10.90909091</v>
      </c>
      <c r="J9" s="86">
        <v>11.513000830000001</v>
      </c>
    </row>
    <row r="10" spans="1:16" s="56" customFormat="1" ht="56.25" customHeight="1" x14ac:dyDescent="0.3">
      <c r="A10" s="78" t="s">
        <v>392</v>
      </c>
      <c r="B10" s="63">
        <v>5.4</v>
      </c>
      <c r="C10" s="86">
        <v>12.162162159999999</v>
      </c>
      <c r="D10" s="86">
        <v>13.088202409999999</v>
      </c>
      <c r="E10" s="63">
        <v>3.2</v>
      </c>
      <c r="F10" s="86">
        <v>5.5172413799999998</v>
      </c>
      <c r="G10" s="86">
        <v>5.9760462799999994</v>
      </c>
      <c r="H10" s="63">
        <v>5.4</v>
      </c>
      <c r="I10" s="86">
        <v>9.4076655100000011</v>
      </c>
      <c r="J10" s="86">
        <v>9.9966568799999997</v>
      </c>
    </row>
    <row r="11" spans="1:16" s="56" customFormat="1" ht="56.25" customHeight="1" x14ac:dyDescent="0.3">
      <c r="A11" s="78" t="s">
        <v>379</v>
      </c>
      <c r="B11" s="63">
        <v>10.199999999999999</v>
      </c>
      <c r="C11" s="86">
        <v>7.8220858899999994</v>
      </c>
      <c r="D11" s="86">
        <v>8.5039698799999996</v>
      </c>
      <c r="E11" s="63">
        <v>9.1999999999999993</v>
      </c>
      <c r="F11" s="86">
        <v>6.8965517200000006</v>
      </c>
      <c r="G11" s="86">
        <v>7.3518941599999996</v>
      </c>
      <c r="H11" s="63">
        <v>12.2</v>
      </c>
      <c r="I11" s="86">
        <v>9.1867469899999996</v>
      </c>
      <c r="J11" s="86">
        <v>9.7418925600000001</v>
      </c>
    </row>
    <row r="12" spans="1:16" s="56" customFormat="1" ht="56.25" customHeight="1" x14ac:dyDescent="0.3">
      <c r="A12" s="78" t="s">
        <v>380</v>
      </c>
      <c r="B12" s="63">
        <v>10.4</v>
      </c>
      <c r="C12" s="86">
        <v>7.6470588199999998</v>
      </c>
      <c r="D12" s="86">
        <v>8.2473536200000002</v>
      </c>
      <c r="E12" s="63">
        <v>13.2</v>
      </c>
      <c r="F12" s="86">
        <v>9.4151212600000012</v>
      </c>
      <c r="G12" s="86">
        <v>9.9416764699999991</v>
      </c>
      <c r="H12" s="63">
        <v>12.4</v>
      </c>
      <c r="I12" s="86">
        <v>10.97345133</v>
      </c>
      <c r="J12" s="86">
        <v>11.5070277</v>
      </c>
    </row>
    <row r="13" spans="1:16" s="56" customFormat="1" ht="56.25" customHeight="1" x14ac:dyDescent="0.3">
      <c r="A13" s="78" t="s">
        <v>388</v>
      </c>
      <c r="B13" s="63">
        <v>8</v>
      </c>
      <c r="C13" s="86">
        <v>7.5901328299999999</v>
      </c>
      <c r="D13" s="86">
        <v>8.2569293200000011</v>
      </c>
      <c r="E13" s="63">
        <v>12.2</v>
      </c>
      <c r="F13" s="86">
        <v>11.73076923</v>
      </c>
      <c r="G13" s="86">
        <v>12.720868579999999</v>
      </c>
      <c r="H13" s="63">
        <v>12.4</v>
      </c>
      <c r="I13" s="86">
        <v>12.678936609999999</v>
      </c>
      <c r="J13" s="86">
        <v>13.56710271</v>
      </c>
    </row>
    <row r="14" spans="1:16" s="56" customFormat="1" ht="56.25" customHeight="1" x14ac:dyDescent="0.3">
      <c r="A14" s="78" t="s">
        <v>389</v>
      </c>
      <c r="B14" s="63">
        <v>7.8</v>
      </c>
      <c r="C14" s="86">
        <v>6.6780821899999996</v>
      </c>
      <c r="D14" s="86">
        <v>7.4110928000000005</v>
      </c>
      <c r="E14" s="63">
        <v>8.8000000000000007</v>
      </c>
      <c r="F14" s="86">
        <v>7.4957410599999994</v>
      </c>
      <c r="G14" s="86">
        <v>8.1835216800000001</v>
      </c>
      <c r="H14" s="63">
        <v>9.4</v>
      </c>
      <c r="I14" s="86">
        <v>8.2167832199999999</v>
      </c>
      <c r="J14" s="86">
        <v>8.7766364800000005</v>
      </c>
    </row>
    <row r="15" spans="1:16" s="56" customFormat="1" ht="56.25" customHeight="1" x14ac:dyDescent="0.3">
      <c r="A15" s="78" t="s">
        <v>381</v>
      </c>
      <c r="B15" s="63">
        <v>9.1999999999999993</v>
      </c>
      <c r="C15" s="86">
        <v>11.08433735</v>
      </c>
      <c r="D15" s="86">
        <v>12.04482627</v>
      </c>
      <c r="E15" s="63">
        <v>7.6</v>
      </c>
      <c r="F15" s="86">
        <v>9.9476439800000005</v>
      </c>
      <c r="G15" s="86">
        <v>10.688553430000001</v>
      </c>
      <c r="H15" s="63">
        <v>6.2</v>
      </c>
      <c r="I15" s="86">
        <v>9.1988130599999991</v>
      </c>
      <c r="J15" s="86">
        <v>9.8583481700000011</v>
      </c>
    </row>
    <row r="16" spans="1:16" s="56" customFormat="1" ht="56.25" customHeight="1" x14ac:dyDescent="0.3">
      <c r="A16" s="78" t="s">
        <v>384</v>
      </c>
      <c r="B16" s="63">
        <v>3.6</v>
      </c>
      <c r="C16" s="86">
        <v>6.14334471</v>
      </c>
      <c r="D16" s="86">
        <v>6.6030852700000002</v>
      </c>
      <c r="E16" s="63">
        <v>4</v>
      </c>
      <c r="F16" s="86">
        <v>7.1942445999999993</v>
      </c>
      <c r="G16" s="86">
        <v>7.8750154300000004</v>
      </c>
      <c r="H16" s="63">
        <v>3.4</v>
      </c>
      <c r="I16" s="86">
        <v>6.1818181799999996</v>
      </c>
      <c r="J16" s="86">
        <v>6.4927243600000004</v>
      </c>
    </row>
    <row r="17" spans="1:12" s="56" customFormat="1" ht="56.25" customHeight="1" x14ac:dyDescent="0.3">
      <c r="A17" s="78" t="s">
        <v>383</v>
      </c>
      <c r="B17" s="63">
        <v>28.2</v>
      </c>
      <c r="C17" s="86">
        <v>10.955710959999999</v>
      </c>
      <c r="D17" s="86">
        <v>12.02376147</v>
      </c>
      <c r="E17" s="63">
        <v>31.2</v>
      </c>
      <c r="F17" s="86">
        <v>12.92460646</v>
      </c>
      <c r="G17" s="86">
        <v>14.035695919999998</v>
      </c>
      <c r="H17" s="63">
        <v>37</v>
      </c>
      <c r="I17" s="86">
        <v>16.7724388</v>
      </c>
      <c r="J17" s="86">
        <v>18.077313270000001</v>
      </c>
    </row>
    <row r="18" spans="1:12" s="56" customFormat="1" ht="56.25" customHeight="1" x14ac:dyDescent="0.3">
      <c r="A18" s="78" t="s">
        <v>382</v>
      </c>
      <c r="B18" s="63">
        <v>7.2</v>
      </c>
      <c r="C18" s="86">
        <v>7.04500978</v>
      </c>
      <c r="D18" s="86">
        <v>7.6406714599999992</v>
      </c>
      <c r="E18" s="63">
        <v>8</v>
      </c>
      <c r="F18" s="86">
        <v>7.9681274900000005</v>
      </c>
      <c r="G18" s="86">
        <v>8.5150890399999994</v>
      </c>
      <c r="H18" s="63">
        <v>8.8000000000000007</v>
      </c>
      <c r="I18" s="86">
        <v>9.9099099099999997</v>
      </c>
      <c r="J18" s="86">
        <v>10.61746344</v>
      </c>
    </row>
    <row r="19" spans="1:12" s="56" customFormat="1" ht="18.600000000000001" customHeight="1" x14ac:dyDescent="0.3">
      <c r="A19" s="73" t="s">
        <v>170</v>
      </c>
      <c r="B19" s="74">
        <v>132.4</v>
      </c>
      <c r="C19" s="87">
        <v>8.15672745</v>
      </c>
      <c r="D19" s="87">
        <v>8.6497097499999995</v>
      </c>
      <c r="E19" s="74">
        <v>138.6</v>
      </c>
      <c r="F19" s="87">
        <v>8.7279596999999995</v>
      </c>
      <c r="G19" s="87">
        <v>9.2051137699999988</v>
      </c>
      <c r="H19" s="74">
        <v>153.4</v>
      </c>
      <c r="I19" s="87">
        <v>10.57056229</v>
      </c>
      <c r="J19" s="87">
        <v>11.056906660000001</v>
      </c>
    </row>
    <row r="20" spans="1:12" ht="18.899999999999999" customHeight="1" x14ac:dyDescent="0.25">
      <c r="A20" s="75" t="s">
        <v>29</v>
      </c>
      <c r="B20" s="76">
        <v>979.2</v>
      </c>
      <c r="C20" s="89">
        <v>6.5926963299999999</v>
      </c>
      <c r="D20" s="89">
        <v>6.77491574</v>
      </c>
      <c r="E20" s="76">
        <v>1053.4000000000001</v>
      </c>
      <c r="F20" s="89">
        <v>6.7881584199999994</v>
      </c>
      <c r="G20" s="89">
        <v>6.8997193999999995</v>
      </c>
      <c r="H20" s="76">
        <v>1157.8</v>
      </c>
      <c r="I20" s="89">
        <v>7.7949532799999997</v>
      </c>
      <c r="J20" s="89">
        <v>7.7949532799999997</v>
      </c>
      <c r="K20" s="77"/>
      <c r="L20" s="77"/>
    </row>
    <row r="21" spans="1:12" ht="18.899999999999999" customHeight="1" x14ac:dyDescent="0.25">
      <c r="A21" s="66" t="s">
        <v>419</v>
      </c>
    </row>
    <row r="23" spans="1:12" ht="15.6" x14ac:dyDescent="0.3">
      <c r="A23" s="112" t="s">
        <v>463</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1" t="s">
        <v>465</v>
      </c>
      <c r="B1" s="55"/>
      <c r="C1" s="55"/>
      <c r="D1" s="55"/>
      <c r="E1" s="55"/>
    </row>
    <row r="2" spans="1:8" s="56" customFormat="1" ht="18.899999999999999" customHeight="1" x14ac:dyDescent="0.3">
      <c r="A2" s="1" t="s">
        <v>461</v>
      </c>
      <c r="B2" s="57"/>
      <c r="C2" s="57"/>
      <c r="D2" s="57"/>
      <c r="E2" s="79"/>
    </row>
    <row r="3" spans="1:8" ht="62.4" x14ac:dyDescent="0.25">
      <c r="A3" s="70" t="s">
        <v>30</v>
      </c>
      <c r="B3" s="58" t="s">
        <v>444</v>
      </c>
      <c r="C3" s="58" t="s">
        <v>445</v>
      </c>
      <c r="D3" s="59" t="s">
        <v>446</v>
      </c>
      <c r="H3" s="68"/>
    </row>
    <row r="4" spans="1:8" ht="18.899999999999999" customHeight="1" x14ac:dyDescent="0.25">
      <c r="A4" s="72" t="s">
        <v>177</v>
      </c>
      <c r="B4" s="90">
        <v>5.6046566699999998</v>
      </c>
      <c r="C4" s="90">
        <v>5.4993063400000004</v>
      </c>
      <c r="D4" s="90">
        <v>6.1789502500000006</v>
      </c>
      <c r="F4" s="35"/>
      <c r="G4" s="36"/>
      <c r="H4" s="36"/>
    </row>
    <row r="5" spans="1:8" ht="18.899999999999999" customHeight="1" x14ac:dyDescent="0.25">
      <c r="A5" s="72" t="s">
        <v>33</v>
      </c>
      <c r="B5" s="90">
        <v>6.5416617600000002</v>
      </c>
      <c r="C5" s="90">
        <v>6.0809453500000004</v>
      </c>
      <c r="D5" s="90">
        <v>6.5604014299999998</v>
      </c>
      <c r="F5" s="53"/>
      <c r="G5" s="52"/>
      <c r="H5" s="52"/>
    </row>
    <row r="6" spans="1:8" ht="18.899999999999999" customHeight="1" x14ac:dyDescent="0.25">
      <c r="A6" s="72" t="s">
        <v>32</v>
      </c>
      <c r="B6" s="90">
        <v>5.6748328200000007</v>
      </c>
      <c r="C6" s="90">
        <v>6.32614608</v>
      </c>
      <c r="D6" s="90">
        <v>7.2809707599999998</v>
      </c>
      <c r="F6" s="53"/>
      <c r="G6" s="52"/>
      <c r="H6" s="52"/>
    </row>
    <row r="7" spans="1:8" ht="18.899999999999999" customHeight="1" x14ac:dyDescent="0.25">
      <c r="A7" s="72" t="s">
        <v>31</v>
      </c>
      <c r="B7" s="90">
        <v>6.8427061199999999</v>
      </c>
      <c r="C7" s="90">
        <v>7.3239218099999999</v>
      </c>
      <c r="D7" s="90">
        <v>8.9804473999999992</v>
      </c>
      <c r="F7" s="53"/>
      <c r="G7" s="52"/>
      <c r="H7" s="52"/>
    </row>
    <row r="8" spans="1:8" ht="18.899999999999999" customHeight="1" x14ac:dyDescent="0.25">
      <c r="A8" s="72" t="s">
        <v>176</v>
      </c>
      <c r="B8" s="90">
        <v>8.3333439299999998</v>
      </c>
      <c r="C8" s="90">
        <v>8.5398071099999999</v>
      </c>
      <c r="D8" s="90">
        <v>9.5751119899999999</v>
      </c>
      <c r="F8" s="53"/>
      <c r="G8" s="52"/>
      <c r="H8" s="52"/>
    </row>
    <row r="9" spans="1:8" ht="18.899999999999999" customHeight="1" x14ac:dyDescent="0.25">
      <c r="A9" s="72" t="s">
        <v>175</v>
      </c>
      <c r="B9" s="90">
        <v>5.2307009999999998</v>
      </c>
      <c r="C9" s="90">
        <v>5.4098102600000004</v>
      </c>
      <c r="D9" s="90">
        <v>5.5956397899999999</v>
      </c>
      <c r="F9" s="45"/>
      <c r="G9" s="44"/>
    </row>
    <row r="10" spans="1:8" ht="18.899999999999999" customHeight="1" x14ac:dyDescent="0.25">
      <c r="A10" s="72" t="s">
        <v>36</v>
      </c>
      <c r="B10" s="90">
        <v>6.7229941599999998</v>
      </c>
      <c r="C10" s="90">
        <v>6.2280886299999993</v>
      </c>
      <c r="D10" s="90">
        <v>6.78739793</v>
      </c>
      <c r="F10" s="53"/>
      <c r="G10" s="52"/>
      <c r="H10" s="52"/>
    </row>
    <row r="11" spans="1:8" ht="18.899999999999999" customHeight="1" x14ac:dyDescent="0.25">
      <c r="A11" s="72" t="s">
        <v>35</v>
      </c>
      <c r="B11" s="90">
        <v>6.5811944600000007</v>
      </c>
      <c r="C11" s="90">
        <v>6.6897690399999998</v>
      </c>
      <c r="D11" s="90">
        <v>7.31023566</v>
      </c>
      <c r="F11" s="53"/>
      <c r="G11" s="52"/>
      <c r="H11" s="52"/>
    </row>
    <row r="12" spans="1:8" ht="18.899999999999999" customHeight="1" x14ac:dyDescent="0.25">
      <c r="A12" s="72" t="s">
        <v>34</v>
      </c>
      <c r="B12" s="90">
        <v>6.6244112999999993</v>
      </c>
      <c r="C12" s="90">
        <v>7.14073095</v>
      </c>
      <c r="D12" s="90">
        <v>8.4536443200000004</v>
      </c>
      <c r="F12" s="53"/>
      <c r="G12" s="52"/>
      <c r="H12" s="52"/>
    </row>
    <row r="13" spans="1:8" ht="18.899999999999999" customHeight="1" x14ac:dyDescent="0.25">
      <c r="A13" s="72" t="s">
        <v>178</v>
      </c>
      <c r="B13" s="90">
        <v>7.9682240200000001</v>
      </c>
      <c r="C13" s="90">
        <v>8.2009533700000006</v>
      </c>
      <c r="D13" s="90">
        <v>9.7556851200000008</v>
      </c>
      <c r="F13" s="53"/>
      <c r="G13" s="52"/>
      <c r="H13" s="52"/>
    </row>
    <row r="14" spans="1:8" ht="18.899999999999999" customHeight="1" x14ac:dyDescent="0.25">
      <c r="A14" s="72" t="s">
        <v>154</v>
      </c>
      <c r="B14" s="90">
        <v>13.059539070000001</v>
      </c>
      <c r="C14" s="90">
        <v>15.327538499999999</v>
      </c>
      <c r="D14" s="90">
        <v>14.41979763</v>
      </c>
      <c r="H14" s="68"/>
    </row>
    <row r="15" spans="1:8" ht="18.899999999999999" customHeight="1" x14ac:dyDescent="0.25">
      <c r="A15" s="66" t="s">
        <v>419</v>
      </c>
    </row>
    <row r="16" spans="1:8" x14ac:dyDescent="0.25">
      <c r="B16" s="68"/>
      <c r="H16" s="68"/>
    </row>
    <row r="17" spans="1:8" ht="15.6" x14ac:dyDescent="0.3">
      <c r="A17" s="112" t="s">
        <v>463</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5EFF3-9C22-4E4F-8DDD-A2635E5D5C9E}">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1" t="s">
        <v>466</v>
      </c>
      <c r="B1" s="80"/>
      <c r="C1" s="81"/>
      <c r="D1" s="81"/>
    </row>
    <row r="2" spans="1:8" s="56" customFormat="1" ht="18.899999999999999" customHeight="1" x14ac:dyDescent="0.3">
      <c r="A2" s="70" t="s">
        <v>285</v>
      </c>
      <c r="B2" s="71" t="s">
        <v>284</v>
      </c>
      <c r="C2" s="82"/>
      <c r="D2" s="81"/>
      <c r="E2" s="82"/>
    </row>
    <row r="3" spans="1:8" ht="18.899999999999999" customHeight="1" x14ac:dyDescent="0.25">
      <c r="A3" s="72" t="s">
        <v>274</v>
      </c>
      <c r="B3" s="83">
        <v>4.7274988999999998E-8</v>
      </c>
      <c r="H3" s="68"/>
    </row>
    <row r="4" spans="1:8" ht="18.899999999999999" customHeight="1" x14ac:dyDescent="0.25">
      <c r="A4" s="72" t="s">
        <v>275</v>
      </c>
      <c r="B4" s="83">
        <v>1.600786E-12</v>
      </c>
      <c r="H4" s="68"/>
    </row>
    <row r="5" spans="1:8" ht="18.899999999999999" customHeight="1" x14ac:dyDescent="0.25">
      <c r="A5" s="72" t="s">
        <v>276</v>
      </c>
      <c r="B5" s="83">
        <v>5.2011700000000001E-16</v>
      </c>
      <c r="H5" s="68"/>
    </row>
    <row r="6" spans="1:8" ht="18.899999999999999" customHeight="1" x14ac:dyDescent="0.25">
      <c r="A6" s="72" t="s">
        <v>280</v>
      </c>
      <c r="B6" s="83">
        <v>0.28876774249999998</v>
      </c>
      <c r="H6" s="68"/>
    </row>
    <row r="7" spans="1:8" ht="18.899999999999999" customHeight="1" x14ac:dyDescent="0.25">
      <c r="A7" s="72" t="s">
        <v>281</v>
      </c>
      <c r="B7" s="83">
        <v>0.555825613</v>
      </c>
      <c r="H7" s="68"/>
    </row>
    <row r="8" spans="1:8" ht="18.899999999999999" customHeight="1" x14ac:dyDescent="0.25">
      <c r="A8" s="72" t="s">
        <v>277</v>
      </c>
      <c r="B8" s="83">
        <v>1.3916881E-8</v>
      </c>
      <c r="H8" s="68"/>
    </row>
    <row r="9" spans="1:8" ht="18.899999999999999" customHeight="1" x14ac:dyDescent="0.25">
      <c r="A9" s="72" t="s">
        <v>278</v>
      </c>
      <c r="B9" s="83">
        <v>2.1652169999999998E-12</v>
      </c>
      <c r="H9" s="68"/>
    </row>
    <row r="10" spans="1:8" ht="18.899999999999999" customHeight="1" x14ac:dyDescent="0.25">
      <c r="A10" s="72" t="s">
        <v>279</v>
      </c>
      <c r="B10" s="83">
        <v>6.1486019999999998E-23</v>
      </c>
      <c r="H10" s="68"/>
    </row>
    <row r="11" spans="1:8" ht="18.899999999999999" customHeight="1" x14ac:dyDescent="0.25">
      <c r="A11" s="72" t="s">
        <v>282</v>
      </c>
      <c r="B11" s="83">
        <v>0.47895676349999999</v>
      </c>
      <c r="H11" s="68"/>
    </row>
    <row r="12" spans="1:8" ht="18.899999999999999" customHeight="1" x14ac:dyDescent="0.25">
      <c r="A12" s="72" t="s">
        <v>283</v>
      </c>
      <c r="B12" s="83">
        <v>6.0009440599999998E-2</v>
      </c>
      <c r="H12" s="68"/>
    </row>
    <row r="13" spans="1:8" ht="18.899999999999999" customHeight="1" x14ac:dyDescent="0.25">
      <c r="A13" s="66" t="s">
        <v>464</v>
      </c>
      <c r="B13" s="68"/>
    </row>
    <row r="15" spans="1:8" ht="15.6" x14ac:dyDescent="0.3">
      <c r="A15" s="112" t="s">
        <v>463</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RHA-Chapter9-Preterm_Birth-Rates</dc:title>
  <dc:creator>rodm</dc:creator>
  <cp:lastModifiedBy>Lindsey Dahl</cp:lastModifiedBy>
  <cp:lastPrinted>2024-06-05T19:11:10Z</cp:lastPrinted>
  <dcterms:created xsi:type="dcterms:W3CDTF">2012-06-19T01:21:24Z</dcterms:created>
  <dcterms:modified xsi:type="dcterms:W3CDTF">2025-12-04T21:34:30Z</dcterms:modified>
</cp:coreProperties>
</file>